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1353 Travel Reports\2022\2022\DEPARTMENT OF HEALTH &amp; HUMAN SERVICES\MAY\"/>
    </mc:Choice>
  </mc:AlternateContent>
  <bookViews>
    <workbookView xWindow="0" yWindow="0" windowWidth="28800" windowHeight="13020"/>
  </bookViews>
  <sheets>
    <sheet name="HHSH IHS" sheetId="2" r:id="rId1"/>
    <sheet name="HHSH CDC" sheetId="3" r:id="rId2"/>
    <sheet name="HHSN NIH" sheetId="1" r:id="rId3"/>
    <sheet name="HHSPA OS" sheetId="4" r:id="rId4"/>
  </sheets>
  <definedNames>
    <definedName name="Others" localSheetId="1">'HHSH CDC'!$J$17</definedName>
    <definedName name="_xlnm.Print_Area" localSheetId="0">'HHSH IHS'!$A$6:$N$22</definedName>
    <definedName name="_xlnm.Print_Area" localSheetId="3">'HHSPA OS'!$A$6:$N$29</definedName>
    <definedName name="_xlnm.Print_Titles" localSheetId="0">'HHSH IHS'!$12:$13</definedName>
    <definedName name="_xlnm.Print_Titles" localSheetId="3">'HHSPA OS'!$12:$13</definedName>
    <definedName name="Z_46D91775_94C2_49FF_9613_A9FB49F1B179_.wvu.Cols" localSheetId="0" hidden="1">'HHSH IHS'!$E:$E</definedName>
    <definedName name="Z_46D91775_94C2_49FF_9613_A9FB49F1B179_.wvu.Cols" localSheetId="3" hidden="1">'HHSPA OS'!$E:$E</definedName>
    <definedName name="Z_46D91775_94C2_49FF_9613_A9FB49F1B179_.wvu.PrintArea" localSheetId="0" hidden="1">'HHSH IHS'!$A$1:$N$22</definedName>
    <definedName name="Z_46D91775_94C2_49FF_9613_A9FB49F1B179_.wvu.PrintArea" localSheetId="3" hidden="1">'HHSPA OS'!$A$1:$N$417</definedName>
    <definedName name="Z_46D91775_94C2_49FF_9613_A9FB49F1B179_.wvu.PrintTitles" localSheetId="0" hidden="1">'HHSH IHS'!$12:$13</definedName>
    <definedName name="Z_46D91775_94C2_49FF_9613_A9FB49F1B179_.wvu.PrintTitles" localSheetId="3" hidden="1">'HHSPA OS'!$12:$13</definedName>
    <definedName name="Z_46D91775_94C2_49FF_9613_A9FB49F1B179_.wvu.Rows" localSheetId="0" hidden="1">'HHSH IHS'!$1:$1</definedName>
    <definedName name="Z_46D91775_94C2_49FF_9613_A9FB49F1B179_.wvu.Rows" localSheetId="3" hidden="1">'HHSPA OS'!$1:$1</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425" i="4" l="1"/>
  <c r="M423" i="4"/>
  <c r="L423" i="4" s="1"/>
  <c r="M422" i="4"/>
  <c r="L422" i="4"/>
  <c r="M421" i="4"/>
  <c r="L421" i="4" s="1"/>
  <c r="M420" i="4"/>
  <c r="M424" i="4" s="1"/>
  <c r="M426" i="4" s="1"/>
  <c r="V415" i="4"/>
  <c r="V411" i="4"/>
  <c r="V407" i="4"/>
  <c r="V403" i="4"/>
  <c r="V399" i="4"/>
  <c r="V395" i="4"/>
  <c r="V391" i="4"/>
  <c r="V387" i="4"/>
  <c r="V383" i="4"/>
  <c r="V379" i="4"/>
  <c r="V375" i="4"/>
  <c r="V371" i="4"/>
  <c r="V367" i="4"/>
  <c r="V363" i="4"/>
  <c r="V359" i="4"/>
  <c r="V355" i="4"/>
  <c r="V351" i="4"/>
  <c r="V347" i="4"/>
  <c r="V343" i="4"/>
  <c r="V339" i="4"/>
  <c r="V335" i="4"/>
  <c r="V331" i="4"/>
  <c r="V327" i="4"/>
  <c r="V323" i="4"/>
  <c r="V319" i="4"/>
  <c r="V315" i="4"/>
  <c r="V311" i="4"/>
  <c r="V307" i="4"/>
  <c r="V303" i="4"/>
  <c r="V299" i="4"/>
  <c r="V295" i="4"/>
  <c r="V291" i="4"/>
  <c r="V287" i="4"/>
  <c r="V283" i="4"/>
  <c r="V279" i="4"/>
  <c r="V275" i="4"/>
  <c r="V271" i="4"/>
  <c r="V267" i="4"/>
  <c r="V263" i="4"/>
  <c r="V259" i="4"/>
  <c r="V255" i="4"/>
  <c r="V251" i="4"/>
  <c r="V247" i="4"/>
  <c r="V243" i="4"/>
  <c r="V239" i="4"/>
  <c r="V235" i="4"/>
  <c r="V231" i="4"/>
  <c r="V227" i="4"/>
  <c r="V223" i="4"/>
  <c r="V219" i="4"/>
  <c r="V215" i="4"/>
  <c r="V211" i="4"/>
  <c r="V207" i="4"/>
  <c r="V203" i="4"/>
  <c r="V199" i="4"/>
  <c r="V195" i="4"/>
  <c r="V191" i="4"/>
  <c r="V187" i="4"/>
  <c r="V183" i="4"/>
  <c r="V179" i="4"/>
  <c r="A22" i="4"/>
  <c r="A26" i="4" s="1"/>
  <c r="A30" i="4" s="1"/>
  <c r="A34" i="4" s="1"/>
  <c r="A38" i="4" s="1"/>
  <c r="A42" i="4" s="1"/>
  <c r="A46" i="4" s="1"/>
  <c r="A50" i="4" s="1"/>
  <c r="A54" i="4" s="1"/>
  <c r="A58" i="4" s="1"/>
  <c r="A62" i="4" s="1"/>
  <c r="A66" i="4" s="1"/>
  <c r="A70" i="4" s="1"/>
  <c r="A74" i="4" s="1"/>
  <c r="A78" i="4" s="1"/>
  <c r="A82" i="4" s="1"/>
  <c r="A86" i="4" s="1"/>
  <c r="A90" i="4" s="1"/>
  <c r="A94" i="4" s="1"/>
  <c r="A98" i="4" s="1"/>
  <c r="A102" i="4" s="1"/>
  <c r="A106" i="4" s="1"/>
  <c r="A110" i="4" s="1"/>
  <c r="A114" i="4" s="1"/>
  <c r="A118" i="4" s="1"/>
  <c r="A122" i="4" s="1"/>
  <c r="A126" i="4" s="1"/>
  <c r="A130" i="4" s="1"/>
  <c r="A134" i="4" s="1"/>
  <c r="A138" i="4" s="1"/>
  <c r="A142" i="4" s="1"/>
  <c r="A146" i="4" s="1"/>
  <c r="A150" i="4" s="1"/>
  <c r="A154" i="4" s="1"/>
  <c r="A158" i="4" s="1"/>
  <c r="A162" i="4" s="1"/>
  <c r="A166" i="4" s="1"/>
  <c r="A170" i="4" s="1"/>
  <c r="A174" i="4" s="1"/>
  <c r="A178" i="4" s="1"/>
  <c r="A182" i="4" s="1"/>
  <c r="A186" i="4" s="1"/>
  <c r="A190" i="4" s="1"/>
  <c r="A194" i="4" s="1"/>
  <c r="A198" i="4" s="1"/>
  <c r="A202" i="4" s="1"/>
  <c r="A206" i="4" s="1"/>
  <c r="A210" i="4" s="1"/>
  <c r="A214" i="4" s="1"/>
  <c r="A218" i="4" s="1"/>
  <c r="A222" i="4" s="1"/>
  <c r="A226" i="4" s="1"/>
  <c r="A230" i="4" s="1"/>
  <c r="A234" i="4" s="1"/>
  <c r="A238" i="4" s="1"/>
  <c r="A242" i="4" s="1"/>
  <c r="A246" i="4" s="1"/>
  <c r="A250" i="4" s="1"/>
  <c r="A254" i="4" s="1"/>
  <c r="A258" i="4" s="1"/>
  <c r="A262" i="4" s="1"/>
  <c r="A266" i="4" s="1"/>
  <c r="A270" i="4" s="1"/>
  <c r="A274" i="4" s="1"/>
  <c r="A278" i="4" s="1"/>
  <c r="A282" i="4" s="1"/>
  <c r="A286" i="4" s="1"/>
  <c r="A290" i="4" s="1"/>
  <c r="A294" i="4" s="1"/>
  <c r="A298" i="4" s="1"/>
  <c r="A302" i="4" s="1"/>
  <c r="A306" i="4" s="1"/>
  <c r="A310" i="4" s="1"/>
  <c r="A314" i="4" s="1"/>
  <c r="A318" i="4" s="1"/>
  <c r="A322" i="4" s="1"/>
  <c r="A326" i="4" s="1"/>
  <c r="A330" i="4" s="1"/>
  <c r="A334" i="4" s="1"/>
  <c r="A338" i="4" s="1"/>
  <c r="A342" i="4" s="1"/>
  <c r="A346" i="4" s="1"/>
  <c r="A350" i="4" s="1"/>
  <c r="A354" i="4" s="1"/>
  <c r="A358" i="4" s="1"/>
  <c r="A362" i="4" s="1"/>
  <c r="A366" i="4" s="1"/>
  <c r="A370" i="4" s="1"/>
  <c r="A374" i="4" s="1"/>
  <c r="A378" i="4" s="1"/>
  <c r="A382" i="4" s="1"/>
  <c r="A386" i="4" s="1"/>
  <c r="A390" i="4" s="1"/>
  <c r="A394" i="4" s="1"/>
  <c r="A398" i="4" s="1"/>
  <c r="A402" i="4" s="1"/>
  <c r="A406" i="4" s="1"/>
  <c r="A410" i="4" s="1"/>
  <c r="A414" i="4" s="1"/>
  <c r="A18" i="4"/>
  <c r="A5" i="4"/>
  <c r="M110" i="3"/>
  <c r="M108" i="3"/>
  <c r="L108" i="3" s="1"/>
  <c r="M107" i="3"/>
  <c r="L107" i="3" s="1"/>
  <c r="M106" i="3"/>
  <c r="L106" i="3" s="1"/>
  <c r="M105" i="3"/>
  <c r="M109" i="3" s="1"/>
  <c r="M111" i="3" s="1"/>
  <c r="M30" i="2"/>
  <c r="M28" i="2"/>
  <c r="L28" i="2" s="1"/>
  <c r="L27" i="2"/>
  <c r="M26" i="2"/>
  <c r="L26" i="2"/>
  <c r="M25" i="2"/>
  <c r="M29" i="2" s="1"/>
  <c r="M31" i="2" s="1"/>
  <c r="L25" i="2"/>
  <c r="L29" i="2" s="1"/>
  <c r="A14" i="2"/>
  <c r="A18" i="2" s="1"/>
  <c r="A5" i="2"/>
  <c r="L917" i="1"/>
  <c r="L915" i="1"/>
  <c r="K914" i="1"/>
  <c r="L913" i="1"/>
  <c r="L912" i="1"/>
  <c r="P909" i="1"/>
  <c r="O909" i="1"/>
  <c r="N909" i="1"/>
  <c r="Q908" i="1"/>
  <c r="P908" i="1"/>
  <c r="O908" i="1"/>
  <c r="N908" i="1"/>
  <c r="Q909" i="1" s="1"/>
  <c r="Q907" i="1"/>
  <c r="P907" i="1"/>
  <c r="O907" i="1"/>
  <c r="N907" i="1"/>
  <c r="Q906" i="1"/>
  <c r="P906" i="1"/>
  <c r="O906" i="1"/>
  <c r="N906" i="1"/>
  <c r="Q905" i="1"/>
  <c r="P905" i="1"/>
  <c r="O905" i="1"/>
  <c r="N905" i="1"/>
  <c r="Q904" i="1"/>
  <c r="P904" i="1"/>
  <c r="O904" i="1"/>
  <c r="N904" i="1"/>
  <c r="P903" i="1"/>
  <c r="O903" i="1"/>
  <c r="N903" i="1"/>
  <c r="Q902" i="1"/>
  <c r="P902" i="1"/>
  <c r="O902" i="1"/>
  <c r="N902" i="1"/>
  <c r="Q903" i="1" s="1"/>
  <c r="Q901" i="1"/>
  <c r="P901" i="1"/>
  <c r="O901" i="1"/>
  <c r="N901" i="1"/>
  <c r="Q900" i="1"/>
  <c r="P900" i="1"/>
  <c r="O900" i="1"/>
  <c r="N900" i="1"/>
  <c r="Q899" i="1"/>
  <c r="P899" i="1"/>
  <c r="O899" i="1"/>
  <c r="N899" i="1"/>
  <c r="Q898" i="1"/>
  <c r="P898" i="1"/>
  <c r="O898" i="1"/>
  <c r="N898" i="1"/>
  <c r="P897" i="1"/>
  <c r="O897" i="1"/>
  <c r="N897" i="1"/>
  <c r="Q896" i="1"/>
  <c r="P896" i="1"/>
  <c r="O896" i="1"/>
  <c r="N896" i="1"/>
  <c r="Q897" i="1" s="1"/>
  <c r="Q895" i="1"/>
  <c r="O895" i="1"/>
  <c r="N895" i="1"/>
  <c r="Q894" i="1"/>
  <c r="P894" i="1"/>
  <c r="O894" i="1"/>
  <c r="N894" i="1"/>
  <c r="P895" i="1" s="1"/>
  <c r="Q893" i="1"/>
  <c r="P893" i="1"/>
  <c r="O893" i="1"/>
  <c r="N893" i="1"/>
  <c r="P892" i="1"/>
  <c r="O892" i="1"/>
  <c r="N892" i="1"/>
  <c r="Q891" i="1"/>
  <c r="P891" i="1"/>
  <c r="O891" i="1"/>
  <c r="N891" i="1"/>
  <c r="Q892" i="1" s="1"/>
  <c r="Q890" i="1"/>
  <c r="P890" i="1"/>
  <c r="O890" i="1"/>
  <c r="N890" i="1"/>
  <c r="Q889" i="1"/>
  <c r="P889" i="1"/>
  <c r="O889" i="1"/>
  <c r="N889" i="1"/>
  <c r="Q888" i="1"/>
  <c r="P888" i="1"/>
  <c r="O888" i="1"/>
  <c r="N888" i="1"/>
  <c r="P887" i="1"/>
  <c r="O887" i="1"/>
  <c r="N887" i="1"/>
  <c r="Q886" i="1"/>
  <c r="P886" i="1"/>
  <c r="O886" i="1"/>
  <c r="N886" i="1"/>
  <c r="Q887" i="1" s="1"/>
  <c r="Q885" i="1"/>
  <c r="O885" i="1"/>
  <c r="N885" i="1"/>
  <c r="Q884" i="1"/>
  <c r="P884" i="1"/>
  <c r="O884" i="1"/>
  <c r="N884" i="1"/>
  <c r="P885" i="1" s="1"/>
  <c r="Q883" i="1"/>
  <c r="P883" i="1"/>
  <c r="O883" i="1"/>
  <c r="N883" i="1"/>
  <c r="P882" i="1"/>
  <c r="O882" i="1"/>
  <c r="N882" i="1"/>
  <c r="Q881" i="1"/>
  <c r="P881" i="1"/>
  <c r="O881" i="1"/>
  <c r="N881" i="1"/>
  <c r="Q882" i="1" s="1"/>
  <c r="Q880" i="1"/>
  <c r="P880" i="1"/>
  <c r="O880" i="1"/>
  <c r="N880" i="1"/>
  <c r="Q879" i="1"/>
  <c r="P879" i="1"/>
  <c r="O879" i="1"/>
  <c r="N879" i="1"/>
  <c r="Q878" i="1"/>
  <c r="P878" i="1"/>
  <c r="O878" i="1"/>
  <c r="N878" i="1"/>
  <c r="P877" i="1"/>
  <c r="O877" i="1"/>
  <c r="N877" i="1"/>
  <c r="Q876" i="1"/>
  <c r="P876" i="1"/>
  <c r="O876" i="1"/>
  <c r="N876" i="1"/>
  <c r="Q877" i="1" s="1"/>
  <c r="Q875" i="1"/>
  <c r="O875" i="1"/>
  <c r="N875" i="1"/>
  <c r="Q874" i="1"/>
  <c r="P874" i="1"/>
  <c r="O874" i="1"/>
  <c r="N874" i="1"/>
  <c r="P875" i="1" s="1"/>
  <c r="Q873" i="1"/>
  <c r="P873" i="1"/>
  <c r="O873" i="1"/>
  <c r="N873" i="1"/>
  <c r="Q872" i="1"/>
  <c r="P872" i="1"/>
  <c r="O872" i="1"/>
  <c r="N872" i="1"/>
  <c r="Q871" i="1"/>
  <c r="P871" i="1"/>
  <c r="O871" i="1"/>
  <c r="N871" i="1"/>
  <c r="Q870" i="1"/>
  <c r="P870" i="1"/>
  <c r="O870" i="1"/>
  <c r="N870" i="1"/>
  <c r="Q869" i="1"/>
  <c r="O869" i="1"/>
  <c r="N869" i="1"/>
  <c r="Q868" i="1"/>
  <c r="P868" i="1"/>
  <c r="O868" i="1"/>
  <c r="N868" i="1"/>
  <c r="P869" i="1" s="1"/>
  <c r="Q867" i="1"/>
  <c r="P867" i="1"/>
  <c r="O867" i="1"/>
  <c r="N867" i="1"/>
  <c r="Q866" i="1"/>
  <c r="P866" i="1"/>
  <c r="O866" i="1"/>
  <c r="N866" i="1"/>
  <c r="Q865" i="1"/>
  <c r="P865" i="1"/>
  <c r="O865" i="1"/>
  <c r="N865" i="1"/>
  <c r="Q864" i="1"/>
  <c r="P864" i="1"/>
  <c r="O864" i="1"/>
  <c r="N864" i="1"/>
  <c r="Q863" i="1"/>
  <c r="O863" i="1"/>
  <c r="N863" i="1"/>
  <c r="Q862" i="1"/>
  <c r="P862" i="1"/>
  <c r="O862" i="1"/>
  <c r="N862" i="1"/>
  <c r="P863" i="1" s="1"/>
  <c r="Q861" i="1"/>
  <c r="P861" i="1"/>
  <c r="O861" i="1"/>
  <c r="N861" i="1"/>
  <c r="P860" i="1"/>
  <c r="O860" i="1"/>
  <c r="N860" i="1"/>
  <c r="Q859" i="1"/>
  <c r="P859" i="1"/>
  <c r="O859" i="1"/>
  <c r="N859" i="1"/>
  <c r="Q860" i="1" s="1"/>
  <c r="Q858" i="1"/>
  <c r="P858" i="1"/>
  <c r="O858" i="1"/>
  <c r="N858" i="1"/>
  <c r="Q857" i="1"/>
  <c r="P857" i="1"/>
  <c r="O857" i="1"/>
  <c r="N857" i="1"/>
  <c r="Q856" i="1"/>
  <c r="P856" i="1"/>
  <c r="O856" i="1"/>
  <c r="N856" i="1"/>
  <c r="Q855" i="1"/>
  <c r="P855" i="1"/>
  <c r="O855" i="1"/>
  <c r="N855" i="1"/>
  <c r="Q854" i="1"/>
  <c r="P854" i="1"/>
  <c r="O854" i="1"/>
  <c r="N854" i="1"/>
  <c r="Q853" i="1"/>
  <c r="P853" i="1"/>
  <c r="O853" i="1"/>
  <c r="N853" i="1"/>
  <c r="Q852" i="1"/>
  <c r="P852" i="1"/>
  <c r="O852" i="1"/>
  <c r="N852" i="1"/>
  <c r="Q851" i="1"/>
  <c r="P851" i="1"/>
  <c r="O851" i="1"/>
  <c r="N851" i="1"/>
  <c r="Q850" i="1"/>
  <c r="P850" i="1"/>
  <c r="O850" i="1"/>
  <c r="N850" i="1"/>
  <c r="Q849" i="1"/>
  <c r="P849" i="1"/>
  <c r="O849" i="1"/>
  <c r="N849" i="1"/>
  <c r="Q848" i="1"/>
  <c r="P848" i="1"/>
  <c r="O848" i="1"/>
  <c r="N848" i="1"/>
  <c r="Q847" i="1"/>
  <c r="P847" i="1"/>
  <c r="O847" i="1"/>
  <c r="N847" i="1"/>
  <c r="Q846" i="1"/>
  <c r="P846" i="1"/>
  <c r="O846" i="1"/>
  <c r="N846" i="1"/>
  <c r="Q845" i="1"/>
  <c r="P845" i="1"/>
  <c r="O845" i="1"/>
  <c r="N845" i="1"/>
  <c r="Q844" i="1"/>
  <c r="P844" i="1"/>
  <c r="O844" i="1"/>
  <c r="N844" i="1"/>
  <c r="P843" i="1"/>
  <c r="O843" i="1"/>
  <c r="N843" i="1"/>
  <c r="Q842" i="1"/>
  <c r="P842" i="1"/>
  <c r="O842" i="1"/>
  <c r="N842" i="1"/>
  <c r="Q843" i="1" s="1"/>
  <c r="Q841" i="1"/>
  <c r="O841" i="1"/>
  <c r="N841" i="1"/>
  <c r="Q840" i="1"/>
  <c r="P840" i="1"/>
  <c r="O840" i="1"/>
  <c r="N840" i="1"/>
  <c r="P841" i="1" s="1"/>
  <c r="Q839" i="1"/>
  <c r="P839" i="1"/>
  <c r="O839" i="1"/>
  <c r="N839" i="1"/>
  <c r="P838" i="1"/>
  <c r="O838" i="1"/>
  <c r="N838" i="1"/>
  <c r="Q837" i="1"/>
  <c r="P837" i="1"/>
  <c r="O837" i="1"/>
  <c r="N837" i="1"/>
  <c r="Q838" i="1" s="1"/>
  <c r="Q836" i="1"/>
  <c r="P836" i="1"/>
  <c r="O836" i="1"/>
  <c r="N836" i="1"/>
  <c r="Q835" i="1"/>
  <c r="P835" i="1"/>
  <c r="O835" i="1"/>
  <c r="N835" i="1"/>
  <c r="Q834" i="1"/>
  <c r="P834" i="1"/>
  <c r="O834" i="1"/>
  <c r="N834" i="1"/>
  <c r="Q833" i="1"/>
  <c r="P833" i="1"/>
  <c r="O833" i="1"/>
  <c r="N833" i="1"/>
  <c r="P832" i="1"/>
  <c r="O832" i="1"/>
  <c r="N832" i="1"/>
  <c r="Q831" i="1"/>
  <c r="P831" i="1"/>
  <c r="O831" i="1"/>
  <c r="N831" i="1"/>
  <c r="Q832" i="1" s="1"/>
  <c r="Q830" i="1"/>
  <c r="P830" i="1"/>
  <c r="O830" i="1"/>
  <c r="N830" i="1"/>
  <c r="Q829" i="1"/>
  <c r="P829" i="1"/>
  <c r="O829" i="1"/>
  <c r="N829" i="1"/>
  <c r="Q828" i="1"/>
  <c r="P828" i="1"/>
  <c r="O828" i="1"/>
  <c r="N828" i="1"/>
  <c r="P827" i="1"/>
  <c r="O827" i="1"/>
  <c r="N827" i="1"/>
  <c r="Q826" i="1"/>
  <c r="P826" i="1"/>
  <c r="O826" i="1"/>
  <c r="N826" i="1"/>
  <c r="Q827" i="1" s="1"/>
  <c r="Q825" i="1"/>
  <c r="O825" i="1"/>
  <c r="N825" i="1"/>
  <c r="Q824" i="1"/>
  <c r="P824" i="1"/>
  <c r="O824" i="1"/>
  <c r="N824" i="1"/>
  <c r="P825" i="1" s="1"/>
  <c r="Q823" i="1"/>
  <c r="P823" i="1"/>
  <c r="O823" i="1"/>
  <c r="N823" i="1"/>
  <c r="P822" i="1"/>
  <c r="O822" i="1"/>
  <c r="N822" i="1"/>
  <c r="Q821" i="1"/>
  <c r="P821" i="1"/>
  <c r="O821" i="1"/>
  <c r="N821" i="1"/>
  <c r="Q822" i="1" s="1"/>
  <c r="Q820" i="1"/>
  <c r="P820" i="1"/>
  <c r="O820" i="1"/>
  <c r="N820" i="1"/>
  <c r="Q819" i="1"/>
  <c r="O819" i="1"/>
  <c r="N819" i="1"/>
  <c r="Q818" i="1"/>
  <c r="P818" i="1"/>
  <c r="O818" i="1"/>
  <c r="N818" i="1"/>
  <c r="P819" i="1" s="1"/>
  <c r="Q817" i="1"/>
  <c r="P817" i="1"/>
  <c r="O817" i="1"/>
  <c r="N817" i="1"/>
  <c r="P816" i="1"/>
  <c r="O816" i="1"/>
  <c r="N816" i="1"/>
  <c r="Q815" i="1"/>
  <c r="P815" i="1"/>
  <c r="O815" i="1"/>
  <c r="N815" i="1"/>
  <c r="Q816" i="1" s="1"/>
  <c r="Q814" i="1"/>
  <c r="P814" i="1"/>
  <c r="O814" i="1"/>
  <c r="N814" i="1"/>
  <c r="Q813" i="1"/>
  <c r="O813" i="1"/>
  <c r="N813" i="1"/>
  <c r="Q812" i="1"/>
  <c r="P812" i="1"/>
  <c r="O812" i="1"/>
  <c r="N812" i="1"/>
  <c r="P813" i="1" s="1"/>
  <c r="Q811" i="1"/>
  <c r="P811" i="1"/>
  <c r="O811" i="1"/>
  <c r="N811" i="1"/>
  <c r="P810" i="1"/>
  <c r="O810" i="1"/>
  <c r="N810" i="1"/>
  <c r="Q809" i="1"/>
  <c r="P809" i="1"/>
  <c r="O809" i="1"/>
  <c r="N809" i="1"/>
  <c r="Q810" i="1" s="1"/>
  <c r="Q808" i="1"/>
  <c r="P808" i="1"/>
  <c r="O808" i="1"/>
  <c r="N808" i="1"/>
  <c r="Q807" i="1"/>
  <c r="O807" i="1"/>
  <c r="N807" i="1"/>
  <c r="Q806" i="1"/>
  <c r="P806" i="1"/>
  <c r="O806" i="1"/>
  <c r="N806" i="1"/>
  <c r="P807" i="1" s="1"/>
  <c r="Q805" i="1"/>
  <c r="P805" i="1"/>
  <c r="O805" i="1"/>
  <c r="N805" i="1"/>
  <c r="P804" i="1"/>
  <c r="O804" i="1"/>
  <c r="N804" i="1"/>
  <c r="Q803" i="1"/>
  <c r="P803" i="1"/>
  <c r="O803" i="1"/>
  <c r="N803" i="1"/>
  <c r="Q804" i="1" s="1"/>
  <c r="Q802" i="1"/>
  <c r="P802" i="1"/>
  <c r="O802" i="1"/>
  <c r="N802" i="1"/>
  <c r="Q801" i="1"/>
  <c r="O801" i="1"/>
  <c r="N801" i="1"/>
  <c r="Q800" i="1"/>
  <c r="P800" i="1"/>
  <c r="O800" i="1"/>
  <c r="N800" i="1"/>
  <c r="P801" i="1" s="1"/>
  <c r="Q799" i="1"/>
  <c r="P799" i="1"/>
  <c r="O799" i="1"/>
  <c r="N799" i="1"/>
  <c r="P798" i="1"/>
  <c r="O798" i="1"/>
  <c r="N798" i="1"/>
  <c r="Q797" i="1"/>
  <c r="P797" i="1"/>
  <c r="O797" i="1"/>
  <c r="N797" i="1"/>
  <c r="Q798" i="1" s="1"/>
  <c r="Q796" i="1"/>
  <c r="P796" i="1"/>
  <c r="O796" i="1"/>
  <c r="N796" i="1"/>
  <c r="Q795" i="1"/>
  <c r="O795" i="1"/>
  <c r="N795" i="1"/>
  <c r="Q794" i="1"/>
  <c r="P794" i="1"/>
  <c r="O794" i="1"/>
  <c r="N794" i="1"/>
  <c r="P795" i="1" s="1"/>
  <c r="Q793" i="1"/>
  <c r="P793" i="1"/>
  <c r="O793" i="1"/>
  <c r="N793" i="1"/>
  <c r="P792" i="1"/>
  <c r="O792" i="1"/>
  <c r="N792" i="1"/>
  <c r="Q791" i="1"/>
  <c r="P791" i="1"/>
  <c r="O791" i="1"/>
  <c r="N791" i="1"/>
  <c r="Q792" i="1" s="1"/>
  <c r="Q790" i="1"/>
  <c r="P790" i="1"/>
  <c r="O790" i="1"/>
  <c r="N790" i="1"/>
  <c r="Q789" i="1"/>
  <c r="O789" i="1"/>
  <c r="N789" i="1"/>
  <c r="Q788" i="1"/>
  <c r="P788" i="1"/>
  <c r="O788" i="1"/>
  <c r="N788" i="1"/>
  <c r="P789" i="1" s="1"/>
  <c r="Q787" i="1"/>
  <c r="P787" i="1"/>
  <c r="O787" i="1"/>
  <c r="N787" i="1"/>
  <c r="P786" i="1"/>
  <c r="O786" i="1"/>
  <c r="N786" i="1"/>
  <c r="Q785" i="1"/>
  <c r="P785" i="1"/>
  <c r="O785" i="1"/>
  <c r="N785" i="1"/>
  <c r="Q786" i="1" s="1"/>
  <c r="Q784" i="1"/>
  <c r="P784" i="1"/>
  <c r="O784" i="1"/>
  <c r="N784" i="1"/>
  <c r="Q783" i="1"/>
  <c r="P783" i="1"/>
  <c r="O783" i="1"/>
  <c r="N783" i="1"/>
  <c r="Q782" i="1"/>
  <c r="P782" i="1"/>
  <c r="O782" i="1"/>
  <c r="N782" i="1"/>
  <c r="P781" i="1"/>
  <c r="O781" i="1"/>
  <c r="N781" i="1"/>
  <c r="Q780" i="1"/>
  <c r="P780" i="1"/>
  <c r="O780" i="1"/>
  <c r="N780" i="1"/>
  <c r="Q781" i="1" s="1"/>
  <c r="Q779" i="1"/>
  <c r="O779" i="1"/>
  <c r="N779" i="1"/>
  <c r="Q778" i="1"/>
  <c r="P778" i="1"/>
  <c r="O778" i="1"/>
  <c r="N778" i="1"/>
  <c r="P779" i="1" s="1"/>
  <c r="Q777" i="1"/>
  <c r="P777" i="1"/>
  <c r="O777" i="1"/>
  <c r="N777" i="1"/>
  <c r="P776" i="1"/>
  <c r="O776" i="1"/>
  <c r="N776" i="1"/>
  <c r="Q775" i="1"/>
  <c r="P775" i="1"/>
  <c r="O775" i="1"/>
  <c r="N775" i="1"/>
  <c r="Q776" i="1" s="1"/>
  <c r="Q774" i="1"/>
  <c r="P774" i="1"/>
  <c r="O774" i="1"/>
  <c r="N774" i="1"/>
  <c r="Q773" i="1"/>
  <c r="P773" i="1"/>
  <c r="O773" i="1"/>
  <c r="N773" i="1"/>
  <c r="Q772" i="1"/>
  <c r="P772" i="1"/>
  <c r="O772" i="1"/>
  <c r="N772" i="1"/>
  <c r="P771" i="1"/>
  <c r="O771" i="1"/>
  <c r="N771" i="1"/>
  <c r="Q770" i="1"/>
  <c r="P770" i="1"/>
  <c r="O770" i="1"/>
  <c r="N770" i="1"/>
  <c r="Q771" i="1" s="1"/>
  <c r="Q769" i="1"/>
  <c r="O769" i="1"/>
  <c r="N769" i="1"/>
  <c r="Q768" i="1"/>
  <c r="P768" i="1"/>
  <c r="O768" i="1"/>
  <c r="N768" i="1"/>
  <c r="P769" i="1" s="1"/>
  <c r="Q767" i="1"/>
  <c r="P767" i="1"/>
  <c r="O767" i="1"/>
  <c r="N767" i="1"/>
  <c r="P766" i="1"/>
  <c r="O766" i="1"/>
  <c r="N766" i="1"/>
  <c r="Q765" i="1"/>
  <c r="P765" i="1"/>
  <c r="O765" i="1"/>
  <c r="N765" i="1"/>
  <c r="Q766" i="1" s="1"/>
  <c r="Q764" i="1"/>
  <c r="P764" i="1"/>
  <c r="O764" i="1"/>
  <c r="N764" i="1"/>
  <c r="Q763" i="1"/>
  <c r="O763" i="1"/>
  <c r="N763" i="1"/>
  <c r="Q762" i="1"/>
  <c r="P762" i="1"/>
  <c r="O762" i="1"/>
  <c r="N762" i="1"/>
  <c r="P763" i="1" s="1"/>
  <c r="Q761" i="1"/>
  <c r="P761" i="1"/>
  <c r="O761" i="1"/>
  <c r="N761" i="1"/>
  <c r="P760" i="1"/>
  <c r="O760" i="1"/>
  <c r="N760" i="1"/>
  <c r="Q759" i="1"/>
  <c r="P759" i="1"/>
  <c r="O759" i="1"/>
  <c r="N759" i="1"/>
  <c r="Q760" i="1" s="1"/>
  <c r="Q758" i="1"/>
  <c r="P758" i="1"/>
  <c r="O758" i="1"/>
  <c r="N758" i="1"/>
  <c r="Q757" i="1"/>
  <c r="O757" i="1"/>
  <c r="N757" i="1"/>
  <c r="Q756" i="1"/>
  <c r="P756" i="1"/>
  <c r="O756" i="1"/>
  <c r="N756" i="1"/>
  <c r="P757" i="1" s="1"/>
  <c r="Q755" i="1"/>
  <c r="P755" i="1"/>
  <c r="O755" i="1"/>
  <c r="N755" i="1"/>
  <c r="P754" i="1"/>
  <c r="O754" i="1"/>
  <c r="N754" i="1"/>
  <c r="Q753" i="1"/>
  <c r="P753" i="1"/>
  <c r="O753" i="1"/>
  <c r="N753" i="1"/>
  <c r="Q754" i="1" s="1"/>
  <c r="Q752" i="1"/>
  <c r="P752" i="1"/>
  <c r="O752" i="1"/>
  <c r="N752" i="1"/>
  <c r="Q751" i="1"/>
  <c r="P751" i="1"/>
  <c r="O751" i="1"/>
  <c r="N751" i="1"/>
  <c r="Q750" i="1"/>
  <c r="P750" i="1"/>
  <c r="O750" i="1"/>
  <c r="N750" i="1"/>
  <c r="P749" i="1"/>
  <c r="O749" i="1"/>
  <c r="N749" i="1"/>
  <c r="Q748" i="1"/>
  <c r="P748" i="1"/>
  <c r="O748" i="1"/>
  <c r="N748" i="1"/>
  <c r="Q749" i="1" s="1"/>
  <c r="Q747" i="1"/>
  <c r="O747" i="1"/>
  <c r="N747" i="1"/>
  <c r="Q746" i="1"/>
  <c r="P746" i="1"/>
  <c r="O746" i="1"/>
  <c r="N746" i="1"/>
  <c r="P747" i="1" s="1"/>
  <c r="Q745" i="1"/>
  <c r="P745" i="1"/>
  <c r="O745" i="1"/>
  <c r="N745" i="1"/>
  <c r="P744" i="1"/>
  <c r="O744" i="1"/>
  <c r="N744" i="1"/>
  <c r="Q743" i="1"/>
  <c r="P743" i="1"/>
  <c r="O743" i="1"/>
  <c r="N743" i="1"/>
  <c r="Q744" i="1" s="1"/>
  <c r="Q742" i="1"/>
  <c r="P742" i="1"/>
  <c r="O742" i="1"/>
  <c r="N742" i="1"/>
  <c r="Q741" i="1"/>
  <c r="P741" i="1"/>
  <c r="O741" i="1"/>
  <c r="N741" i="1"/>
  <c r="Q740" i="1"/>
  <c r="P740" i="1"/>
  <c r="O740" i="1"/>
  <c r="N740" i="1"/>
  <c r="P739" i="1"/>
  <c r="O739" i="1"/>
  <c r="N739" i="1"/>
  <c r="Q738" i="1"/>
  <c r="P738" i="1"/>
  <c r="O738" i="1"/>
  <c r="N738" i="1"/>
  <c r="Q739" i="1" s="1"/>
  <c r="Q737" i="1"/>
  <c r="O737" i="1"/>
  <c r="N737" i="1"/>
  <c r="Q736" i="1"/>
  <c r="P736" i="1"/>
  <c r="O736" i="1"/>
  <c r="N736" i="1"/>
  <c r="P737" i="1" s="1"/>
  <c r="Q735" i="1"/>
  <c r="P735" i="1"/>
  <c r="O735" i="1"/>
  <c r="N735" i="1"/>
  <c r="P734" i="1"/>
  <c r="O734" i="1"/>
  <c r="N734" i="1"/>
  <c r="Q733" i="1"/>
  <c r="P733" i="1"/>
  <c r="O733" i="1"/>
  <c r="N733" i="1"/>
  <c r="Q734" i="1" s="1"/>
  <c r="Q732" i="1"/>
  <c r="P732" i="1"/>
  <c r="O732" i="1"/>
  <c r="N732" i="1"/>
  <c r="Q731" i="1"/>
  <c r="P731" i="1"/>
  <c r="O731" i="1"/>
  <c r="N731" i="1"/>
  <c r="Q730" i="1"/>
  <c r="P730" i="1"/>
  <c r="O730" i="1"/>
  <c r="N730" i="1"/>
  <c r="P729" i="1"/>
  <c r="O729" i="1"/>
  <c r="N729" i="1"/>
  <c r="Q728" i="1"/>
  <c r="P728" i="1"/>
  <c r="O728" i="1"/>
  <c r="N728" i="1"/>
  <c r="Q729" i="1" s="1"/>
  <c r="Q727" i="1"/>
  <c r="P727" i="1"/>
  <c r="O727" i="1"/>
  <c r="N727" i="1"/>
  <c r="Q726" i="1"/>
  <c r="P726" i="1"/>
  <c r="O726" i="1"/>
  <c r="N726" i="1"/>
  <c r="Q725" i="1"/>
  <c r="P725" i="1"/>
  <c r="O725" i="1"/>
  <c r="N725" i="1"/>
  <c r="Q724" i="1"/>
  <c r="P724" i="1"/>
  <c r="O724" i="1"/>
  <c r="N724" i="1"/>
  <c r="P723" i="1"/>
  <c r="O723" i="1"/>
  <c r="N723" i="1"/>
  <c r="Q722" i="1"/>
  <c r="P722" i="1"/>
  <c r="O722" i="1"/>
  <c r="N722" i="1"/>
  <c r="Q723" i="1" s="1"/>
  <c r="Q721" i="1"/>
  <c r="P721" i="1"/>
  <c r="O721" i="1"/>
  <c r="N721" i="1"/>
  <c r="Q720" i="1"/>
  <c r="P720" i="1"/>
  <c r="O720" i="1"/>
  <c r="N720" i="1"/>
  <c r="Q719" i="1"/>
  <c r="P719" i="1"/>
  <c r="O719" i="1"/>
  <c r="N719" i="1"/>
  <c r="Q718" i="1"/>
  <c r="P718" i="1"/>
  <c r="O718" i="1"/>
  <c r="N718" i="1"/>
  <c r="P717" i="1"/>
  <c r="O717" i="1"/>
  <c r="N717" i="1"/>
  <c r="Q716" i="1"/>
  <c r="P716" i="1"/>
  <c r="O716" i="1"/>
  <c r="N716" i="1"/>
  <c r="Q717" i="1" s="1"/>
  <c r="Q715" i="1"/>
  <c r="O715" i="1"/>
  <c r="N715" i="1"/>
  <c r="Q714" i="1"/>
  <c r="P714" i="1"/>
  <c r="O714" i="1"/>
  <c r="N714" i="1"/>
  <c r="P715" i="1" s="1"/>
  <c r="Q713" i="1"/>
  <c r="P713" i="1"/>
  <c r="O713" i="1"/>
  <c r="N713" i="1"/>
  <c r="P712" i="1"/>
  <c r="O712" i="1"/>
  <c r="N712" i="1"/>
  <c r="Q711" i="1"/>
  <c r="P711" i="1"/>
  <c r="O711" i="1"/>
  <c r="N711" i="1"/>
  <c r="Q712" i="1" s="1"/>
  <c r="Q710" i="1"/>
  <c r="P710" i="1"/>
  <c r="O710" i="1"/>
  <c r="N710" i="1"/>
  <c r="Q709" i="1"/>
  <c r="O709" i="1"/>
  <c r="N709" i="1"/>
  <c r="Q708" i="1"/>
  <c r="P708" i="1"/>
  <c r="O708" i="1"/>
  <c r="N708" i="1"/>
  <c r="P709" i="1" s="1"/>
  <c r="Q707" i="1"/>
  <c r="P707" i="1"/>
  <c r="O707" i="1"/>
  <c r="N707" i="1"/>
  <c r="P706" i="1"/>
  <c r="O706" i="1"/>
  <c r="N706" i="1"/>
  <c r="Q705" i="1"/>
  <c r="P705" i="1"/>
  <c r="O705" i="1"/>
  <c r="N705" i="1"/>
  <c r="Q706" i="1" s="1"/>
  <c r="Q704" i="1"/>
  <c r="P704" i="1"/>
  <c r="O704" i="1"/>
  <c r="N704" i="1"/>
  <c r="Q703" i="1"/>
  <c r="P703" i="1"/>
  <c r="O703" i="1"/>
  <c r="N703" i="1"/>
  <c r="Q702" i="1"/>
  <c r="P702" i="1"/>
  <c r="O702" i="1"/>
  <c r="N702" i="1"/>
  <c r="P701" i="1"/>
  <c r="O701" i="1"/>
  <c r="N701" i="1"/>
  <c r="Q700" i="1"/>
  <c r="P700" i="1"/>
  <c r="O700" i="1"/>
  <c r="N700" i="1"/>
  <c r="Q701" i="1" s="1"/>
  <c r="Q699" i="1"/>
  <c r="O699" i="1"/>
  <c r="N699" i="1"/>
  <c r="Q698" i="1"/>
  <c r="P698" i="1"/>
  <c r="O698" i="1"/>
  <c r="N698" i="1"/>
  <c r="P699" i="1" s="1"/>
  <c r="Q697" i="1"/>
  <c r="P697" i="1"/>
  <c r="O697" i="1"/>
  <c r="N697" i="1"/>
  <c r="P696" i="1"/>
  <c r="O696" i="1"/>
  <c r="N696" i="1"/>
  <c r="Q695" i="1"/>
  <c r="P695" i="1"/>
  <c r="O695" i="1"/>
  <c r="N695" i="1"/>
  <c r="Q696" i="1" s="1"/>
  <c r="Q694" i="1"/>
  <c r="P694" i="1"/>
  <c r="O694" i="1"/>
  <c r="N694" i="1"/>
  <c r="Q693" i="1"/>
  <c r="P693" i="1"/>
  <c r="O693" i="1"/>
  <c r="N693" i="1"/>
  <c r="Q692" i="1"/>
  <c r="P692" i="1"/>
  <c r="O692" i="1"/>
  <c r="N692" i="1"/>
  <c r="P691" i="1"/>
  <c r="O691" i="1"/>
  <c r="N691" i="1"/>
  <c r="Q690" i="1"/>
  <c r="P690" i="1"/>
  <c r="O690" i="1"/>
  <c r="N690" i="1"/>
  <c r="Q691" i="1" s="1"/>
  <c r="Q689" i="1"/>
  <c r="O689" i="1"/>
  <c r="N689" i="1"/>
  <c r="Q688" i="1"/>
  <c r="P688" i="1"/>
  <c r="O688" i="1"/>
  <c r="N688" i="1"/>
  <c r="P689" i="1" s="1"/>
  <c r="Q687" i="1"/>
  <c r="P687" i="1"/>
  <c r="O687" i="1"/>
  <c r="N687" i="1"/>
  <c r="P686" i="1"/>
  <c r="O686" i="1"/>
  <c r="N686" i="1"/>
  <c r="Q685" i="1"/>
  <c r="P685" i="1"/>
  <c r="O685" i="1"/>
  <c r="N685" i="1"/>
  <c r="Q686" i="1" s="1"/>
  <c r="Q684" i="1"/>
  <c r="P684" i="1"/>
  <c r="O684" i="1"/>
  <c r="N684" i="1"/>
  <c r="Q683" i="1"/>
  <c r="P683" i="1"/>
  <c r="O683" i="1"/>
  <c r="N683" i="1"/>
  <c r="Q682" i="1"/>
  <c r="P682" i="1"/>
  <c r="O682" i="1"/>
  <c r="N682" i="1"/>
  <c r="P681" i="1"/>
  <c r="O681" i="1"/>
  <c r="N681" i="1"/>
  <c r="Q680" i="1"/>
  <c r="P680" i="1"/>
  <c r="O680" i="1"/>
  <c r="N680" i="1"/>
  <c r="Q681" i="1" s="1"/>
  <c r="Q679" i="1"/>
  <c r="O679" i="1"/>
  <c r="N679" i="1"/>
  <c r="Q678" i="1"/>
  <c r="P678" i="1"/>
  <c r="O678" i="1"/>
  <c r="N678" i="1"/>
  <c r="P679" i="1" s="1"/>
  <c r="Q677" i="1"/>
  <c r="P677" i="1"/>
  <c r="O677" i="1"/>
  <c r="N677" i="1"/>
  <c r="P676" i="1"/>
  <c r="O676" i="1"/>
  <c r="N676" i="1"/>
  <c r="Q675" i="1"/>
  <c r="P675" i="1"/>
  <c r="O675" i="1"/>
  <c r="N675" i="1"/>
  <c r="Q676" i="1" s="1"/>
  <c r="Q674" i="1"/>
  <c r="P674" i="1"/>
  <c r="O674" i="1"/>
  <c r="N674" i="1"/>
  <c r="Q673" i="1"/>
  <c r="P673" i="1"/>
  <c r="O673" i="1"/>
  <c r="N673" i="1"/>
  <c r="Q672" i="1"/>
  <c r="P672" i="1"/>
  <c r="O672" i="1"/>
  <c r="N672" i="1"/>
  <c r="P671" i="1"/>
  <c r="O671" i="1"/>
  <c r="N671" i="1"/>
  <c r="Q670" i="1"/>
  <c r="P670" i="1"/>
  <c r="O670" i="1"/>
  <c r="N670" i="1"/>
  <c r="Q671" i="1" s="1"/>
  <c r="Q669" i="1"/>
  <c r="O669" i="1"/>
  <c r="N669" i="1"/>
  <c r="Q668" i="1"/>
  <c r="P668" i="1"/>
  <c r="O668" i="1"/>
  <c r="N668" i="1"/>
  <c r="P669" i="1" s="1"/>
  <c r="Q667" i="1"/>
  <c r="P667" i="1"/>
  <c r="O667" i="1"/>
  <c r="N667" i="1"/>
  <c r="P666" i="1"/>
  <c r="O666" i="1"/>
  <c r="N666" i="1"/>
  <c r="Q665" i="1"/>
  <c r="P665" i="1"/>
  <c r="O665" i="1"/>
  <c r="N665" i="1"/>
  <c r="Q666" i="1" s="1"/>
  <c r="Q664" i="1"/>
  <c r="P664" i="1"/>
  <c r="O664" i="1"/>
  <c r="N664" i="1"/>
  <c r="Q663" i="1"/>
  <c r="P663" i="1"/>
  <c r="O663" i="1"/>
  <c r="N663" i="1"/>
  <c r="Q662" i="1"/>
  <c r="P662" i="1"/>
  <c r="O662" i="1"/>
  <c r="N662" i="1"/>
  <c r="P661" i="1"/>
  <c r="O661" i="1"/>
  <c r="N661" i="1"/>
  <c r="Q660" i="1"/>
  <c r="P660" i="1"/>
  <c r="O660" i="1"/>
  <c r="N660" i="1"/>
  <c r="Q661" i="1" s="1"/>
  <c r="Q659" i="1"/>
  <c r="O659" i="1"/>
  <c r="N659" i="1"/>
  <c r="Q658" i="1"/>
  <c r="P658" i="1"/>
  <c r="O658" i="1"/>
  <c r="N658" i="1"/>
  <c r="P659" i="1" s="1"/>
  <c r="Q657" i="1"/>
  <c r="P657" i="1"/>
  <c r="O657" i="1"/>
  <c r="N657" i="1"/>
  <c r="P656" i="1"/>
  <c r="O656" i="1"/>
  <c r="N656" i="1"/>
  <c r="Q655" i="1"/>
  <c r="P655" i="1"/>
  <c r="O655" i="1"/>
  <c r="N655" i="1"/>
  <c r="Q656" i="1" s="1"/>
  <c r="Q654" i="1"/>
  <c r="P654" i="1"/>
  <c r="O654" i="1"/>
  <c r="N654" i="1"/>
  <c r="Q653" i="1"/>
  <c r="P653" i="1"/>
  <c r="O653" i="1"/>
  <c r="N653" i="1"/>
  <c r="Q652" i="1"/>
  <c r="P652" i="1"/>
  <c r="O652" i="1"/>
  <c r="N652" i="1"/>
  <c r="P651" i="1"/>
  <c r="O651" i="1"/>
  <c r="N651" i="1"/>
  <c r="Q650" i="1"/>
  <c r="P650" i="1"/>
  <c r="O650" i="1"/>
  <c r="N650" i="1"/>
  <c r="Q651" i="1" s="1"/>
  <c r="Q649" i="1"/>
  <c r="O649" i="1"/>
  <c r="N649" i="1"/>
  <c r="Q648" i="1"/>
  <c r="P648" i="1"/>
  <c r="O648" i="1"/>
  <c r="N648" i="1"/>
  <c r="P649" i="1" s="1"/>
  <c r="Q647" i="1"/>
  <c r="P647" i="1"/>
  <c r="O647" i="1"/>
  <c r="N647" i="1"/>
  <c r="P646" i="1"/>
  <c r="O646" i="1"/>
  <c r="N646" i="1"/>
  <c r="Q645" i="1"/>
  <c r="P645" i="1"/>
  <c r="O645" i="1"/>
  <c r="N645" i="1"/>
  <c r="Q646" i="1" s="1"/>
  <c r="Q644" i="1"/>
  <c r="P644" i="1"/>
  <c r="O644" i="1"/>
  <c r="N644" i="1"/>
  <c r="Q643" i="1"/>
  <c r="P643" i="1"/>
  <c r="O643" i="1"/>
  <c r="N643" i="1"/>
  <c r="Q642" i="1"/>
  <c r="P642" i="1"/>
  <c r="O642" i="1"/>
  <c r="N642" i="1"/>
  <c r="P641" i="1"/>
  <c r="O641" i="1"/>
  <c r="N641" i="1"/>
  <c r="Q640" i="1"/>
  <c r="P640" i="1"/>
  <c r="O640" i="1"/>
  <c r="N640" i="1"/>
  <c r="Q641" i="1" s="1"/>
  <c r="Q639" i="1"/>
  <c r="P639" i="1"/>
  <c r="O639" i="1"/>
  <c r="N639" i="1"/>
  <c r="Q638" i="1"/>
  <c r="P638" i="1"/>
  <c r="O638" i="1"/>
  <c r="N638" i="1"/>
  <c r="Q637" i="1"/>
  <c r="P637" i="1"/>
  <c r="O637" i="1"/>
  <c r="N637" i="1"/>
  <c r="Q636" i="1"/>
  <c r="P636" i="1"/>
  <c r="O636" i="1"/>
  <c r="N636" i="1"/>
  <c r="P635" i="1"/>
  <c r="O635" i="1"/>
  <c r="N635" i="1"/>
  <c r="Q634" i="1"/>
  <c r="P634" i="1"/>
  <c r="O634" i="1"/>
  <c r="N634" i="1"/>
  <c r="Q635" i="1" s="1"/>
  <c r="Q633" i="1"/>
  <c r="P633" i="1"/>
  <c r="O633" i="1"/>
  <c r="N633" i="1"/>
  <c r="Q632" i="1"/>
  <c r="P632" i="1"/>
  <c r="O632" i="1"/>
  <c r="N632" i="1"/>
  <c r="Q631" i="1"/>
  <c r="P631" i="1"/>
  <c r="O631" i="1"/>
  <c r="N631" i="1"/>
  <c r="Q630" i="1"/>
  <c r="P630" i="1"/>
  <c r="O630" i="1"/>
  <c r="N630" i="1"/>
  <c r="P629" i="1"/>
  <c r="O629" i="1"/>
  <c r="N629" i="1"/>
  <c r="Q628" i="1"/>
  <c r="P628" i="1"/>
  <c r="O628" i="1"/>
  <c r="N628" i="1"/>
  <c r="Q629" i="1" s="1"/>
  <c r="Q627" i="1"/>
  <c r="O627" i="1"/>
  <c r="N627" i="1"/>
  <c r="Q626" i="1"/>
  <c r="P626" i="1"/>
  <c r="O626" i="1"/>
  <c r="N626" i="1"/>
  <c r="P627" i="1" s="1"/>
  <c r="Q625" i="1"/>
  <c r="P625" i="1"/>
  <c r="O625" i="1"/>
  <c r="N625" i="1"/>
  <c r="P624" i="1"/>
  <c r="O624" i="1"/>
  <c r="N624" i="1"/>
  <c r="Q623" i="1"/>
  <c r="P623" i="1"/>
  <c r="O623" i="1"/>
  <c r="N623" i="1"/>
  <c r="Q624" i="1" s="1"/>
  <c r="Q622" i="1"/>
  <c r="P622" i="1"/>
  <c r="O622" i="1"/>
  <c r="N622" i="1"/>
  <c r="Q621" i="1"/>
  <c r="O621" i="1"/>
  <c r="N621" i="1"/>
  <c r="Q620" i="1"/>
  <c r="P620" i="1"/>
  <c r="O620" i="1"/>
  <c r="N620" i="1"/>
  <c r="P621" i="1" s="1"/>
  <c r="Q619" i="1"/>
  <c r="P619" i="1"/>
  <c r="O619" i="1"/>
  <c r="N619" i="1"/>
  <c r="P618" i="1"/>
  <c r="O618" i="1"/>
  <c r="N618" i="1"/>
  <c r="Q617" i="1"/>
  <c r="P617" i="1"/>
  <c r="O617" i="1"/>
  <c r="N617" i="1"/>
  <c r="Q618" i="1" s="1"/>
  <c r="Q616" i="1"/>
  <c r="P616" i="1"/>
  <c r="O616" i="1"/>
  <c r="N616" i="1"/>
  <c r="Q615" i="1"/>
  <c r="O615" i="1"/>
  <c r="N615" i="1"/>
  <c r="Q614" i="1"/>
  <c r="P614" i="1"/>
  <c r="O614" i="1"/>
  <c r="N614" i="1"/>
  <c r="P615" i="1" s="1"/>
  <c r="Q613" i="1"/>
  <c r="P613" i="1"/>
  <c r="O613" i="1"/>
  <c r="N613" i="1"/>
  <c r="P612" i="1"/>
  <c r="O612" i="1"/>
  <c r="N612" i="1"/>
  <c r="Q611" i="1"/>
  <c r="P611" i="1"/>
  <c r="O611" i="1"/>
  <c r="N611" i="1"/>
  <c r="Q612" i="1" s="1"/>
  <c r="Q610" i="1"/>
  <c r="P610" i="1"/>
  <c r="O610" i="1"/>
  <c r="N610" i="1"/>
  <c r="Q609" i="1"/>
  <c r="P609" i="1"/>
  <c r="O609" i="1"/>
  <c r="N609" i="1"/>
  <c r="Q608" i="1"/>
  <c r="P608" i="1"/>
  <c r="O608" i="1"/>
  <c r="N608" i="1"/>
  <c r="P607" i="1"/>
  <c r="O607" i="1"/>
  <c r="N607" i="1"/>
  <c r="Q606" i="1"/>
  <c r="P606" i="1"/>
  <c r="O606" i="1"/>
  <c r="N606" i="1"/>
  <c r="Q607" i="1" s="1"/>
  <c r="Q605" i="1"/>
  <c r="P605" i="1"/>
  <c r="O605" i="1"/>
  <c r="N605" i="1"/>
  <c r="Q604" i="1"/>
  <c r="P604" i="1"/>
  <c r="O604" i="1"/>
  <c r="N604" i="1"/>
  <c r="Q603" i="1"/>
  <c r="P603" i="1"/>
  <c r="O603" i="1"/>
  <c r="N603" i="1"/>
  <c r="Q602" i="1"/>
  <c r="P602" i="1"/>
  <c r="O602" i="1"/>
  <c r="N602" i="1"/>
  <c r="P601" i="1"/>
  <c r="O601" i="1"/>
  <c r="N601" i="1"/>
  <c r="Q600" i="1"/>
  <c r="P600" i="1"/>
  <c r="O600" i="1"/>
  <c r="N600" i="1"/>
  <c r="Q601" i="1" s="1"/>
  <c r="Q599" i="1"/>
  <c r="O599" i="1"/>
  <c r="N599" i="1"/>
  <c r="Q598" i="1"/>
  <c r="P598" i="1"/>
  <c r="O598" i="1"/>
  <c r="N598" i="1"/>
  <c r="P599" i="1" s="1"/>
  <c r="Q597" i="1"/>
  <c r="P597" i="1"/>
  <c r="O597" i="1"/>
  <c r="N597" i="1"/>
  <c r="P596" i="1"/>
  <c r="O596" i="1"/>
  <c r="N596" i="1"/>
  <c r="Q595" i="1"/>
  <c r="P595" i="1"/>
  <c r="O595" i="1"/>
  <c r="N595" i="1"/>
  <c r="Q596" i="1" s="1"/>
  <c r="Q594" i="1"/>
  <c r="P594" i="1"/>
  <c r="O594" i="1"/>
  <c r="N594" i="1"/>
  <c r="Q593" i="1"/>
  <c r="P593" i="1"/>
  <c r="O593" i="1"/>
  <c r="N593" i="1"/>
  <c r="Q592" i="1"/>
  <c r="P592" i="1"/>
  <c r="O592" i="1"/>
  <c r="N592" i="1"/>
  <c r="P591" i="1"/>
  <c r="O591" i="1"/>
  <c r="N591" i="1"/>
  <c r="Q590" i="1"/>
  <c r="P590" i="1"/>
  <c r="O590" i="1"/>
  <c r="N590" i="1"/>
  <c r="Q591" i="1" s="1"/>
  <c r="Q589" i="1"/>
  <c r="O589" i="1"/>
  <c r="N589" i="1"/>
  <c r="Q588" i="1"/>
  <c r="P588" i="1"/>
  <c r="O588" i="1"/>
  <c r="N588" i="1"/>
  <c r="P589" i="1" s="1"/>
  <c r="Q587" i="1"/>
  <c r="P587" i="1"/>
  <c r="O587" i="1"/>
  <c r="N587" i="1"/>
  <c r="P586" i="1"/>
  <c r="O586" i="1"/>
  <c r="N586" i="1"/>
  <c r="Q585" i="1"/>
  <c r="P585" i="1"/>
  <c r="O585" i="1"/>
  <c r="N585" i="1"/>
  <c r="Q586" i="1" s="1"/>
  <c r="Q584" i="1"/>
  <c r="P584" i="1"/>
  <c r="O584" i="1"/>
  <c r="N584" i="1"/>
  <c r="Q583" i="1"/>
  <c r="P583" i="1"/>
  <c r="O583" i="1"/>
  <c r="N583" i="1"/>
  <c r="Q582" i="1"/>
  <c r="P582" i="1"/>
  <c r="O582" i="1"/>
  <c r="N582" i="1"/>
  <c r="P581" i="1"/>
  <c r="O581" i="1"/>
  <c r="N581" i="1"/>
  <c r="Q580" i="1"/>
  <c r="P580" i="1"/>
  <c r="O580" i="1"/>
  <c r="N580" i="1"/>
  <c r="Q581" i="1" s="1"/>
  <c r="Q579" i="1"/>
  <c r="O579" i="1"/>
  <c r="N579" i="1"/>
  <c r="Q578" i="1"/>
  <c r="P578" i="1"/>
  <c r="O578" i="1"/>
  <c r="N578" i="1"/>
  <c r="P579" i="1" s="1"/>
  <c r="Q577" i="1"/>
  <c r="P577" i="1"/>
  <c r="O577" i="1"/>
  <c r="N577" i="1"/>
  <c r="P576" i="1"/>
  <c r="O576" i="1"/>
  <c r="N576" i="1"/>
  <c r="Q575" i="1"/>
  <c r="P575" i="1"/>
  <c r="O575" i="1"/>
  <c r="N575" i="1"/>
  <c r="Q576" i="1" s="1"/>
  <c r="Q574" i="1"/>
  <c r="P574" i="1"/>
  <c r="O574" i="1"/>
  <c r="N574" i="1"/>
  <c r="Q573" i="1"/>
  <c r="P573" i="1"/>
  <c r="O573" i="1"/>
  <c r="N573" i="1"/>
  <c r="Q572" i="1"/>
  <c r="P572" i="1"/>
  <c r="O572" i="1"/>
  <c r="N572" i="1"/>
  <c r="P571" i="1"/>
  <c r="O571" i="1"/>
  <c r="N571" i="1"/>
  <c r="Q570" i="1"/>
  <c r="P570" i="1"/>
  <c r="O570" i="1"/>
  <c r="N570" i="1"/>
  <c r="Q571" i="1" s="1"/>
  <c r="Q569" i="1"/>
  <c r="O569" i="1"/>
  <c r="N569" i="1"/>
  <c r="Q568" i="1"/>
  <c r="P568" i="1"/>
  <c r="O568" i="1"/>
  <c r="N568" i="1"/>
  <c r="P569" i="1" s="1"/>
  <c r="Q567" i="1"/>
  <c r="P567" i="1"/>
  <c r="O567" i="1"/>
  <c r="N567" i="1"/>
  <c r="P566" i="1"/>
  <c r="O566" i="1"/>
  <c r="N566" i="1"/>
  <c r="Q565" i="1"/>
  <c r="P565" i="1"/>
  <c r="O565" i="1"/>
  <c r="N565" i="1"/>
  <c r="Q566" i="1" s="1"/>
  <c r="Q564" i="1"/>
  <c r="P564" i="1"/>
  <c r="O564" i="1"/>
  <c r="N564" i="1"/>
  <c r="Q563" i="1"/>
  <c r="P563" i="1"/>
  <c r="O563" i="1"/>
  <c r="N563" i="1"/>
  <c r="Q562" i="1"/>
  <c r="P562" i="1"/>
  <c r="O562" i="1"/>
  <c r="N562" i="1"/>
  <c r="P561" i="1"/>
  <c r="O561" i="1"/>
  <c r="N561" i="1"/>
  <c r="Q560" i="1"/>
  <c r="P560" i="1"/>
  <c r="O560" i="1"/>
  <c r="N560" i="1"/>
  <c r="Q561" i="1" s="1"/>
  <c r="Q559" i="1"/>
  <c r="P559" i="1"/>
  <c r="O559" i="1"/>
  <c r="N559" i="1"/>
  <c r="Q558" i="1"/>
  <c r="P558" i="1"/>
  <c r="O558" i="1"/>
  <c r="N558" i="1"/>
  <c r="Q557" i="1"/>
  <c r="O557" i="1"/>
  <c r="N557" i="1"/>
  <c r="Q556" i="1"/>
  <c r="P556" i="1"/>
  <c r="O556" i="1"/>
  <c r="N556" i="1"/>
  <c r="P557" i="1" s="1"/>
  <c r="Q555" i="1"/>
  <c r="P555" i="1"/>
  <c r="O555" i="1"/>
  <c r="N555" i="1"/>
  <c r="P554" i="1"/>
  <c r="O554" i="1"/>
  <c r="N554" i="1"/>
  <c r="Q553" i="1"/>
  <c r="P553" i="1"/>
  <c r="O553" i="1"/>
  <c r="N553" i="1"/>
  <c r="Q554" i="1" s="1"/>
  <c r="Q552" i="1"/>
  <c r="P552" i="1"/>
  <c r="O552" i="1"/>
  <c r="N552" i="1"/>
  <c r="Q551" i="1"/>
  <c r="O551" i="1"/>
  <c r="N551" i="1"/>
  <c r="Q550" i="1"/>
  <c r="P550" i="1"/>
  <c r="O550" i="1"/>
  <c r="N550" i="1"/>
  <c r="P551" i="1" s="1"/>
  <c r="Q549" i="1"/>
  <c r="P549" i="1"/>
  <c r="O549" i="1"/>
  <c r="N549" i="1"/>
  <c r="P548" i="1"/>
  <c r="O548" i="1"/>
  <c r="N548" i="1"/>
  <c r="Q547" i="1"/>
  <c r="P547" i="1"/>
  <c r="O547" i="1"/>
  <c r="N547" i="1"/>
  <c r="Q548" i="1" s="1"/>
  <c r="Q546" i="1"/>
  <c r="P546" i="1"/>
  <c r="O546" i="1"/>
  <c r="N546" i="1"/>
  <c r="Q545" i="1"/>
  <c r="P545" i="1"/>
  <c r="O545" i="1"/>
  <c r="N545" i="1"/>
  <c r="Q544" i="1"/>
  <c r="P544" i="1"/>
  <c r="O544" i="1"/>
  <c r="N544" i="1"/>
  <c r="P543" i="1"/>
  <c r="O543" i="1"/>
  <c r="N543" i="1"/>
  <c r="Q542" i="1"/>
  <c r="P542" i="1"/>
  <c r="O542" i="1"/>
  <c r="N542" i="1"/>
  <c r="Q543" i="1" s="1"/>
  <c r="Q541" i="1"/>
  <c r="O541" i="1"/>
  <c r="N541" i="1"/>
  <c r="Q540" i="1"/>
  <c r="P540" i="1"/>
  <c r="O540" i="1"/>
  <c r="N540" i="1"/>
  <c r="P541" i="1" s="1"/>
  <c r="Q539" i="1"/>
  <c r="P539" i="1"/>
  <c r="O539" i="1"/>
  <c r="N539" i="1"/>
  <c r="P538" i="1"/>
  <c r="O538" i="1"/>
  <c r="N538" i="1"/>
  <c r="Q537" i="1"/>
  <c r="P537" i="1"/>
  <c r="O537" i="1"/>
  <c r="N537" i="1"/>
  <c r="Q538" i="1" s="1"/>
  <c r="Q536" i="1"/>
  <c r="P536" i="1"/>
  <c r="O536" i="1"/>
  <c r="N536" i="1"/>
  <c r="Q535" i="1"/>
  <c r="P535" i="1"/>
  <c r="O535" i="1"/>
  <c r="N535" i="1"/>
  <c r="Q534" i="1"/>
  <c r="P534" i="1"/>
  <c r="O534" i="1"/>
  <c r="N534" i="1"/>
  <c r="P533" i="1"/>
  <c r="O533" i="1"/>
  <c r="N533" i="1"/>
  <c r="Q532" i="1"/>
  <c r="P532" i="1"/>
  <c r="O532" i="1"/>
  <c r="N532" i="1"/>
  <c r="Q533" i="1" s="1"/>
  <c r="Q531" i="1"/>
  <c r="O531" i="1"/>
  <c r="N531" i="1"/>
  <c r="Q530" i="1"/>
  <c r="P530" i="1"/>
  <c r="O530" i="1"/>
  <c r="N530" i="1"/>
  <c r="P531" i="1" s="1"/>
  <c r="Q529" i="1"/>
  <c r="P529" i="1"/>
  <c r="O529" i="1"/>
  <c r="N529" i="1"/>
  <c r="P528" i="1"/>
  <c r="O528" i="1"/>
  <c r="N528" i="1"/>
  <c r="Q527" i="1"/>
  <c r="P527" i="1"/>
  <c r="O527" i="1"/>
  <c r="N527" i="1"/>
  <c r="Q528" i="1" s="1"/>
  <c r="Q526" i="1"/>
  <c r="P526" i="1"/>
  <c r="O526" i="1"/>
  <c r="N526" i="1"/>
  <c r="Q525" i="1"/>
  <c r="P525" i="1"/>
  <c r="O525" i="1"/>
  <c r="N525" i="1"/>
  <c r="Q524" i="1"/>
  <c r="P524" i="1"/>
  <c r="O524" i="1"/>
  <c r="N524" i="1"/>
  <c r="P523" i="1"/>
  <c r="O523" i="1"/>
  <c r="N523" i="1"/>
  <c r="Q522" i="1"/>
  <c r="P522" i="1"/>
  <c r="O522" i="1"/>
  <c r="N522" i="1"/>
  <c r="Q523" i="1" s="1"/>
  <c r="Q521" i="1"/>
  <c r="O521" i="1"/>
  <c r="N521" i="1"/>
  <c r="Q520" i="1"/>
  <c r="P520" i="1"/>
  <c r="O520" i="1"/>
  <c r="N520" i="1"/>
  <c r="P521" i="1" s="1"/>
  <c r="Q519" i="1"/>
  <c r="P519" i="1"/>
  <c r="O519" i="1"/>
  <c r="N519" i="1"/>
  <c r="P518" i="1"/>
  <c r="O518" i="1"/>
  <c r="N518" i="1"/>
  <c r="Q517" i="1"/>
  <c r="P517" i="1"/>
  <c r="O517" i="1"/>
  <c r="N517" i="1"/>
  <c r="Q518" i="1" s="1"/>
  <c r="Q516" i="1"/>
  <c r="P516" i="1"/>
  <c r="O516" i="1"/>
  <c r="N516" i="1"/>
  <c r="Q515" i="1"/>
  <c r="P515" i="1"/>
  <c r="O515" i="1"/>
  <c r="N515" i="1"/>
  <c r="Q514" i="1"/>
  <c r="P514" i="1"/>
  <c r="O514" i="1"/>
  <c r="N514" i="1"/>
  <c r="P513" i="1"/>
  <c r="O513" i="1"/>
  <c r="N513" i="1"/>
  <c r="Q512" i="1"/>
  <c r="P512" i="1"/>
  <c r="O512" i="1"/>
  <c r="N512" i="1"/>
  <c r="Q513" i="1" s="1"/>
  <c r="Q511" i="1"/>
  <c r="O511" i="1"/>
  <c r="N511" i="1"/>
  <c r="Q510" i="1"/>
  <c r="P510" i="1"/>
  <c r="O510" i="1"/>
  <c r="N510" i="1"/>
  <c r="P511" i="1" s="1"/>
  <c r="Q509" i="1"/>
  <c r="P509" i="1"/>
  <c r="O509" i="1"/>
  <c r="N509" i="1"/>
  <c r="P508" i="1"/>
  <c r="O508" i="1"/>
  <c r="N508" i="1"/>
  <c r="Q507" i="1"/>
  <c r="P507" i="1"/>
  <c r="O507" i="1"/>
  <c r="N507" i="1"/>
  <c r="Q508" i="1" s="1"/>
  <c r="Q506" i="1"/>
  <c r="P506" i="1"/>
  <c r="O506" i="1"/>
  <c r="N506" i="1"/>
  <c r="Q505" i="1"/>
  <c r="P505" i="1"/>
  <c r="O505" i="1"/>
  <c r="N505" i="1"/>
  <c r="Q504" i="1"/>
  <c r="P504" i="1"/>
  <c r="O504" i="1"/>
  <c r="N504" i="1"/>
  <c r="Q503" i="1"/>
  <c r="P503" i="1"/>
  <c r="O503" i="1"/>
  <c r="N503" i="1"/>
  <c r="Q502" i="1"/>
  <c r="P502" i="1"/>
  <c r="O502" i="1"/>
  <c r="N502" i="1"/>
  <c r="P501" i="1"/>
  <c r="O501" i="1"/>
  <c r="N501" i="1"/>
  <c r="Q500" i="1"/>
  <c r="P500" i="1"/>
  <c r="O500" i="1"/>
  <c r="N500" i="1"/>
  <c r="Q501" i="1" s="1"/>
  <c r="Q499" i="1"/>
  <c r="O499" i="1"/>
  <c r="N499" i="1"/>
  <c r="Q498" i="1"/>
  <c r="P498" i="1"/>
  <c r="O498" i="1"/>
  <c r="N498" i="1"/>
  <c r="P499" i="1" s="1"/>
  <c r="Q497" i="1"/>
  <c r="P497" i="1"/>
  <c r="O497" i="1"/>
  <c r="N497" i="1"/>
  <c r="P496" i="1"/>
  <c r="O496" i="1"/>
  <c r="N496" i="1"/>
  <c r="Q495" i="1"/>
  <c r="P495" i="1"/>
  <c r="O495" i="1"/>
  <c r="N495" i="1"/>
  <c r="Q496" i="1" s="1"/>
  <c r="Q494" i="1"/>
  <c r="P494" i="1"/>
  <c r="O494" i="1"/>
  <c r="N494" i="1"/>
  <c r="Q493" i="1"/>
  <c r="O493" i="1"/>
  <c r="N493" i="1"/>
  <c r="Q492" i="1"/>
  <c r="P492" i="1"/>
  <c r="O492" i="1"/>
  <c r="N492" i="1"/>
  <c r="P493" i="1" s="1"/>
  <c r="Q491" i="1"/>
  <c r="P491" i="1"/>
  <c r="O491" i="1"/>
  <c r="N491" i="1"/>
  <c r="P490" i="1"/>
  <c r="O490" i="1"/>
  <c r="N490" i="1"/>
  <c r="Q489" i="1"/>
  <c r="P489" i="1"/>
  <c r="O489" i="1"/>
  <c r="N489" i="1"/>
  <c r="Q490" i="1" s="1"/>
  <c r="Q488" i="1"/>
  <c r="P488" i="1"/>
  <c r="O488" i="1"/>
  <c r="N488" i="1"/>
  <c r="Q487" i="1"/>
  <c r="O487" i="1"/>
  <c r="N487" i="1"/>
  <c r="Q486" i="1"/>
  <c r="P486" i="1"/>
  <c r="O486" i="1"/>
  <c r="N486" i="1"/>
  <c r="P487" i="1" s="1"/>
  <c r="Q485" i="1"/>
  <c r="P485" i="1"/>
  <c r="O485" i="1"/>
  <c r="N485" i="1"/>
  <c r="P484" i="1"/>
  <c r="O484" i="1"/>
  <c r="N484" i="1"/>
  <c r="Q483" i="1"/>
  <c r="P483" i="1"/>
  <c r="O483" i="1"/>
  <c r="N483" i="1"/>
  <c r="Q484" i="1" s="1"/>
  <c r="Q482" i="1"/>
  <c r="P482" i="1"/>
  <c r="O482" i="1"/>
  <c r="N482" i="1"/>
  <c r="Q481" i="1"/>
  <c r="O481" i="1"/>
  <c r="N481" i="1"/>
  <c r="Q480" i="1"/>
  <c r="P480" i="1"/>
  <c r="O480" i="1"/>
  <c r="N480" i="1"/>
  <c r="P481" i="1" s="1"/>
  <c r="Q479" i="1"/>
  <c r="P479" i="1"/>
  <c r="O479" i="1"/>
  <c r="N479" i="1"/>
  <c r="P478" i="1"/>
  <c r="O478" i="1"/>
  <c r="N478" i="1"/>
  <c r="Q477" i="1"/>
  <c r="P477" i="1"/>
  <c r="O477" i="1"/>
  <c r="N477" i="1"/>
  <c r="Q478" i="1" s="1"/>
  <c r="Q476" i="1"/>
  <c r="P476" i="1"/>
  <c r="O476" i="1"/>
  <c r="N476" i="1"/>
  <c r="Q475" i="1"/>
  <c r="P475" i="1"/>
  <c r="O475" i="1"/>
  <c r="N475" i="1"/>
  <c r="Q474" i="1"/>
  <c r="P474" i="1"/>
  <c r="O474" i="1"/>
  <c r="N474" i="1"/>
  <c r="P473" i="1"/>
  <c r="O473" i="1"/>
  <c r="N473" i="1"/>
  <c r="Q472" i="1"/>
  <c r="P472" i="1"/>
  <c r="O472" i="1"/>
  <c r="N472" i="1"/>
  <c r="Q473" i="1" s="1"/>
  <c r="Q471" i="1"/>
  <c r="O471" i="1"/>
  <c r="N471" i="1"/>
  <c r="Q470" i="1"/>
  <c r="P470" i="1"/>
  <c r="O470" i="1"/>
  <c r="N470" i="1"/>
  <c r="P471" i="1" s="1"/>
  <c r="Q469" i="1"/>
  <c r="P469" i="1"/>
  <c r="O469" i="1"/>
  <c r="N469" i="1"/>
  <c r="P468" i="1"/>
  <c r="O468" i="1"/>
  <c r="N468" i="1"/>
  <c r="Q467" i="1"/>
  <c r="P467" i="1"/>
  <c r="O467" i="1"/>
  <c r="N467" i="1"/>
  <c r="Q468" i="1" s="1"/>
  <c r="Q466" i="1"/>
  <c r="P466" i="1"/>
  <c r="O466" i="1"/>
  <c r="N466" i="1"/>
  <c r="Q465" i="1"/>
  <c r="P465" i="1"/>
  <c r="O465" i="1"/>
  <c r="N465" i="1"/>
  <c r="Q464" i="1"/>
  <c r="P464" i="1"/>
  <c r="O464" i="1"/>
  <c r="N464" i="1"/>
  <c r="Q463" i="1"/>
  <c r="P463" i="1"/>
  <c r="O463" i="1"/>
  <c r="N463" i="1"/>
  <c r="Q462" i="1"/>
  <c r="P462" i="1"/>
  <c r="O462" i="1"/>
  <c r="N462" i="1"/>
  <c r="P461" i="1"/>
  <c r="O461" i="1"/>
  <c r="N461" i="1"/>
  <c r="Q460" i="1"/>
  <c r="P460" i="1"/>
  <c r="O460" i="1"/>
  <c r="N460" i="1"/>
  <c r="Q461" i="1" s="1"/>
  <c r="Q459" i="1"/>
  <c r="P459" i="1"/>
  <c r="O459" i="1"/>
  <c r="N459" i="1"/>
  <c r="Q458" i="1"/>
  <c r="P458" i="1"/>
  <c r="O458" i="1"/>
  <c r="N458" i="1"/>
  <c r="Q457" i="1"/>
  <c r="P457" i="1"/>
  <c r="O457" i="1"/>
  <c r="N457" i="1"/>
  <c r="Q456" i="1"/>
  <c r="P456" i="1"/>
  <c r="O456" i="1"/>
  <c r="N456" i="1"/>
  <c r="P455" i="1"/>
  <c r="O455" i="1"/>
  <c r="N455" i="1"/>
  <c r="Q454" i="1"/>
  <c r="P454" i="1"/>
  <c r="O454" i="1"/>
  <c r="N454" i="1"/>
  <c r="Q455" i="1" s="1"/>
  <c r="Q453" i="1"/>
  <c r="O453" i="1"/>
  <c r="N453" i="1"/>
  <c r="Q452" i="1"/>
  <c r="P452" i="1"/>
  <c r="O452" i="1"/>
  <c r="N452" i="1"/>
  <c r="P453" i="1" s="1"/>
  <c r="Q451" i="1"/>
  <c r="P451" i="1"/>
  <c r="O451" i="1"/>
  <c r="N451" i="1"/>
  <c r="P450" i="1"/>
  <c r="O450" i="1"/>
  <c r="N450" i="1"/>
  <c r="Q449" i="1"/>
  <c r="P449" i="1"/>
  <c r="O449" i="1"/>
  <c r="N449" i="1"/>
  <c r="Q450" i="1" s="1"/>
  <c r="Q448" i="1"/>
  <c r="P448" i="1"/>
  <c r="O448" i="1"/>
  <c r="N448" i="1"/>
  <c r="Q447" i="1"/>
  <c r="P447" i="1"/>
  <c r="O447" i="1"/>
  <c r="N447" i="1"/>
  <c r="Q446" i="1"/>
  <c r="P446" i="1"/>
  <c r="O446" i="1"/>
  <c r="N446" i="1"/>
  <c r="P445" i="1"/>
  <c r="O445" i="1"/>
  <c r="N445" i="1"/>
  <c r="Q444" i="1"/>
  <c r="P444" i="1"/>
  <c r="O444" i="1"/>
  <c r="N444" i="1"/>
  <c r="Q445" i="1" s="1"/>
  <c r="Q443" i="1"/>
  <c r="P443" i="1"/>
  <c r="O443" i="1"/>
  <c r="N443" i="1"/>
  <c r="Q442" i="1"/>
  <c r="P442" i="1"/>
  <c r="O442" i="1"/>
  <c r="N442" i="1"/>
  <c r="Q441" i="1"/>
  <c r="P441" i="1"/>
  <c r="O441" i="1"/>
  <c r="N441" i="1"/>
  <c r="Q440" i="1"/>
  <c r="P440" i="1"/>
  <c r="O440" i="1"/>
  <c r="N440" i="1"/>
  <c r="P439" i="1"/>
  <c r="O439" i="1"/>
  <c r="N439" i="1"/>
  <c r="Q438" i="1"/>
  <c r="P438" i="1"/>
  <c r="O438" i="1"/>
  <c r="N438" i="1"/>
  <c r="Q439" i="1" s="1"/>
  <c r="Q437" i="1"/>
  <c r="O437" i="1"/>
  <c r="N437" i="1"/>
  <c r="Q436" i="1"/>
  <c r="P436" i="1"/>
  <c r="O436" i="1"/>
  <c r="N436" i="1"/>
  <c r="P437" i="1" s="1"/>
  <c r="Q435" i="1"/>
  <c r="P435" i="1"/>
  <c r="O435" i="1"/>
  <c r="N435" i="1"/>
  <c r="P434" i="1"/>
  <c r="O434" i="1"/>
  <c r="N434" i="1"/>
  <c r="Q433" i="1"/>
  <c r="P433" i="1"/>
  <c r="O433" i="1"/>
  <c r="N433" i="1"/>
  <c r="Q434" i="1" s="1"/>
  <c r="Q432" i="1"/>
  <c r="P432" i="1"/>
  <c r="O432" i="1"/>
  <c r="N432" i="1"/>
  <c r="Q431" i="1"/>
  <c r="P431" i="1"/>
  <c r="O431" i="1"/>
  <c r="N431" i="1"/>
  <c r="Q430" i="1"/>
  <c r="P430" i="1"/>
  <c r="O430" i="1"/>
  <c r="N430" i="1"/>
  <c r="P429" i="1"/>
  <c r="O429" i="1"/>
  <c r="N429" i="1"/>
  <c r="Q428" i="1"/>
  <c r="P428" i="1"/>
  <c r="O428" i="1"/>
  <c r="N428" i="1"/>
  <c r="Q429" i="1" s="1"/>
  <c r="Q427" i="1"/>
  <c r="P427" i="1"/>
  <c r="O427" i="1"/>
  <c r="N427" i="1"/>
  <c r="Q426" i="1"/>
  <c r="P426" i="1"/>
  <c r="O426" i="1"/>
  <c r="N426" i="1"/>
  <c r="Q425" i="1"/>
  <c r="P425" i="1"/>
  <c r="O425" i="1"/>
  <c r="N425" i="1"/>
  <c r="Q424" i="1"/>
  <c r="P424" i="1"/>
  <c r="O424" i="1"/>
  <c r="N424" i="1"/>
  <c r="P423" i="1"/>
  <c r="O423" i="1"/>
  <c r="N423" i="1"/>
  <c r="Q422" i="1"/>
  <c r="P422" i="1"/>
  <c r="O422" i="1"/>
  <c r="N422" i="1"/>
  <c r="Q423" i="1" s="1"/>
  <c r="Q421" i="1"/>
  <c r="O421" i="1"/>
  <c r="N421" i="1"/>
  <c r="Q420" i="1"/>
  <c r="P420" i="1"/>
  <c r="O420" i="1"/>
  <c r="N420" i="1"/>
  <c r="P421" i="1" s="1"/>
  <c r="Q419" i="1"/>
  <c r="P419" i="1"/>
  <c r="O419" i="1"/>
  <c r="N419" i="1"/>
  <c r="P418" i="1"/>
  <c r="O418" i="1"/>
  <c r="N418" i="1"/>
  <c r="Q417" i="1"/>
  <c r="P417" i="1"/>
  <c r="O417" i="1"/>
  <c r="N417" i="1"/>
  <c r="Q418" i="1" s="1"/>
  <c r="Q416" i="1"/>
  <c r="P416" i="1"/>
  <c r="O416" i="1"/>
  <c r="N416" i="1"/>
  <c r="Q415" i="1"/>
  <c r="O415" i="1"/>
  <c r="N415" i="1"/>
  <c r="Q414" i="1"/>
  <c r="P414" i="1"/>
  <c r="O414" i="1"/>
  <c r="N414" i="1"/>
  <c r="P415" i="1" s="1"/>
  <c r="Q413" i="1"/>
  <c r="P413" i="1"/>
  <c r="O413" i="1"/>
  <c r="N413" i="1"/>
  <c r="P412" i="1"/>
  <c r="O412" i="1"/>
  <c r="N412" i="1"/>
  <c r="Q411" i="1"/>
  <c r="P411" i="1"/>
  <c r="O411" i="1"/>
  <c r="N411" i="1"/>
  <c r="Q412" i="1" s="1"/>
  <c r="Q410" i="1"/>
  <c r="P410" i="1"/>
  <c r="O410" i="1"/>
  <c r="N410" i="1"/>
  <c r="Q409" i="1"/>
  <c r="O409" i="1"/>
  <c r="N409" i="1"/>
  <c r="Q408" i="1"/>
  <c r="P408" i="1"/>
  <c r="O408" i="1"/>
  <c r="N408" i="1"/>
  <c r="P409" i="1" s="1"/>
  <c r="Q407" i="1"/>
  <c r="P407" i="1"/>
  <c r="O407" i="1"/>
  <c r="N407" i="1"/>
  <c r="P406" i="1"/>
  <c r="O406" i="1"/>
  <c r="N406" i="1"/>
  <c r="Q405" i="1"/>
  <c r="P405" i="1"/>
  <c r="O405" i="1"/>
  <c r="N405" i="1"/>
  <c r="Q406" i="1" s="1"/>
  <c r="Q404" i="1"/>
  <c r="P404" i="1"/>
  <c r="O404" i="1"/>
  <c r="N404" i="1"/>
  <c r="Q403" i="1"/>
  <c r="P403" i="1"/>
  <c r="O403" i="1"/>
  <c r="N403" i="1"/>
  <c r="Q402" i="1"/>
  <c r="P402" i="1"/>
  <c r="O402" i="1"/>
  <c r="N402" i="1"/>
  <c r="P401" i="1"/>
  <c r="O401" i="1"/>
  <c r="N401" i="1"/>
  <c r="Q400" i="1"/>
  <c r="P400" i="1"/>
  <c r="O400" i="1"/>
  <c r="N400" i="1"/>
  <c r="Q401" i="1" s="1"/>
  <c r="Q399" i="1"/>
  <c r="O399" i="1"/>
  <c r="N399" i="1"/>
  <c r="Q398" i="1"/>
  <c r="P398" i="1"/>
  <c r="O398" i="1"/>
  <c r="N398" i="1"/>
  <c r="P399" i="1" s="1"/>
  <c r="Q397" i="1"/>
  <c r="P397" i="1"/>
  <c r="O397" i="1"/>
  <c r="N397" i="1"/>
  <c r="P396" i="1"/>
  <c r="O396" i="1"/>
  <c r="N396" i="1"/>
  <c r="Q395" i="1"/>
  <c r="P395" i="1"/>
  <c r="O395" i="1"/>
  <c r="N395" i="1"/>
  <c r="Q396" i="1" s="1"/>
  <c r="Q394" i="1"/>
  <c r="P394" i="1"/>
  <c r="O394" i="1"/>
  <c r="N394" i="1"/>
  <c r="Q393" i="1"/>
  <c r="P393" i="1"/>
  <c r="O393" i="1"/>
  <c r="N393" i="1"/>
  <c r="Q392" i="1"/>
  <c r="P392" i="1"/>
  <c r="O392" i="1"/>
  <c r="N392" i="1"/>
  <c r="P391" i="1"/>
  <c r="O391" i="1"/>
  <c r="N391" i="1"/>
  <c r="Q390" i="1"/>
  <c r="P390" i="1"/>
  <c r="O390" i="1"/>
  <c r="N390" i="1"/>
  <c r="Q391" i="1" s="1"/>
  <c r="Q389" i="1"/>
  <c r="O389" i="1"/>
  <c r="N389" i="1"/>
  <c r="Q388" i="1"/>
  <c r="P388" i="1"/>
  <c r="O388" i="1"/>
  <c r="N388" i="1"/>
  <c r="P389" i="1" s="1"/>
  <c r="Q387" i="1"/>
  <c r="P387" i="1"/>
  <c r="O387" i="1"/>
  <c r="N387" i="1"/>
  <c r="P386" i="1"/>
  <c r="O386" i="1"/>
  <c r="N386" i="1"/>
  <c r="Q385" i="1"/>
  <c r="P385" i="1"/>
  <c r="O385" i="1"/>
  <c r="N385" i="1"/>
  <c r="Q386" i="1" s="1"/>
  <c r="Q384" i="1"/>
  <c r="P384" i="1"/>
  <c r="O384" i="1"/>
  <c r="N384" i="1"/>
  <c r="Q383" i="1"/>
  <c r="P383" i="1"/>
  <c r="O383" i="1"/>
  <c r="N383" i="1"/>
  <c r="Q382" i="1"/>
  <c r="P382" i="1"/>
  <c r="O382" i="1"/>
  <c r="N382" i="1"/>
  <c r="P381" i="1"/>
  <c r="O381" i="1"/>
  <c r="N381" i="1"/>
  <c r="Q380" i="1"/>
  <c r="P380" i="1"/>
  <c r="O380" i="1"/>
  <c r="N380" i="1"/>
  <c r="Q381" i="1" s="1"/>
  <c r="Q379" i="1"/>
  <c r="O379" i="1"/>
  <c r="N379" i="1"/>
  <c r="Q378" i="1"/>
  <c r="P378" i="1"/>
  <c r="O378" i="1"/>
  <c r="N378" i="1"/>
  <c r="P379" i="1" s="1"/>
  <c r="Q377" i="1"/>
  <c r="P377" i="1"/>
  <c r="O377" i="1"/>
  <c r="N377" i="1"/>
  <c r="P376" i="1"/>
  <c r="O376" i="1"/>
  <c r="N376" i="1"/>
  <c r="Q375" i="1"/>
  <c r="P375" i="1"/>
  <c r="O375" i="1"/>
  <c r="N375" i="1"/>
  <c r="Q376" i="1" s="1"/>
  <c r="Q374" i="1"/>
  <c r="P374" i="1"/>
  <c r="O374" i="1"/>
  <c r="N374" i="1"/>
  <c r="Q373" i="1"/>
  <c r="O373" i="1"/>
  <c r="N373" i="1"/>
  <c r="Q372" i="1"/>
  <c r="P372" i="1"/>
  <c r="O372" i="1"/>
  <c r="N372" i="1"/>
  <c r="P373" i="1" s="1"/>
  <c r="Q371" i="1"/>
  <c r="P371" i="1"/>
  <c r="O371" i="1"/>
  <c r="N371" i="1"/>
  <c r="P370" i="1"/>
  <c r="O370" i="1"/>
  <c r="N370" i="1"/>
  <c r="Q369" i="1"/>
  <c r="P369" i="1"/>
  <c r="O369" i="1"/>
  <c r="N369" i="1"/>
  <c r="Q370" i="1" s="1"/>
  <c r="Q368" i="1"/>
  <c r="P368" i="1"/>
  <c r="O368" i="1"/>
  <c r="N368" i="1"/>
  <c r="Q367" i="1"/>
  <c r="P367" i="1"/>
  <c r="O367" i="1"/>
  <c r="N367" i="1"/>
  <c r="Q366" i="1"/>
  <c r="P366" i="1"/>
  <c r="O366" i="1"/>
  <c r="N366" i="1"/>
  <c r="P365" i="1"/>
  <c r="O365" i="1"/>
  <c r="N365" i="1"/>
  <c r="Q364" i="1"/>
  <c r="P364" i="1"/>
  <c r="O364" i="1"/>
  <c r="N364" i="1"/>
  <c r="Q365" i="1" s="1"/>
  <c r="Q363" i="1"/>
  <c r="P363" i="1"/>
  <c r="O363" i="1"/>
  <c r="N363" i="1"/>
  <c r="Q362" i="1"/>
  <c r="P362" i="1"/>
  <c r="O362" i="1"/>
  <c r="N362" i="1"/>
  <c r="Q361" i="1"/>
  <c r="P361" i="1"/>
  <c r="O361" i="1"/>
  <c r="N361" i="1"/>
  <c r="Q360" i="1"/>
  <c r="P360" i="1"/>
  <c r="O360" i="1"/>
  <c r="N360" i="1"/>
  <c r="P359" i="1"/>
  <c r="O359" i="1"/>
  <c r="N359" i="1"/>
  <c r="Q358" i="1"/>
  <c r="P358" i="1"/>
  <c r="O358" i="1"/>
  <c r="N358" i="1"/>
  <c r="Q359" i="1" s="1"/>
  <c r="Q357" i="1"/>
  <c r="P357" i="1"/>
  <c r="O357" i="1"/>
  <c r="N357" i="1"/>
  <c r="Q356" i="1"/>
  <c r="P356" i="1"/>
  <c r="O356" i="1"/>
  <c r="N356" i="1"/>
  <c r="Q355" i="1"/>
  <c r="P355" i="1"/>
  <c r="O355" i="1"/>
  <c r="N355" i="1"/>
  <c r="Q354" i="1"/>
  <c r="P354" i="1"/>
  <c r="O354" i="1"/>
  <c r="N354" i="1"/>
  <c r="P353" i="1"/>
  <c r="O353" i="1"/>
  <c r="N353" i="1"/>
  <c r="Q352" i="1"/>
  <c r="P352" i="1"/>
  <c r="O352" i="1"/>
  <c r="N352" i="1"/>
  <c r="Q353" i="1" s="1"/>
  <c r="Q351" i="1"/>
  <c r="O351" i="1"/>
  <c r="N351" i="1"/>
  <c r="Q350" i="1"/>
  <c r="P350" i="1"/>
  <c r="O350" i="1"/>
  <c r="N350" i="1"/>
  <c r="P351" i="1" s="1"/>
  <c r="Q349" i="1"/>
  <c r="P349" i="1"/>
  <c r="O349" i="1"/>
  <c r="N349" i="1"/>
  <c r="P348" i="1"/>
  <c r="O348" i="1"/>
  <c r="N348" i="1"/>
  <c r="Q347" i="1"/>
  <c r="P347" i="1"/>
  <c r="O347" i="1"/>
  <c r="N347" i="1"/>
  <c r="Q348" i="1" s="1"/>
  <c r="Q346" i="1"/>
  <c r="P346" i="1"/>
  <c r="O346" i="1"/>
  <c r="N346" i="1"/>
  <c r="Q345" i="1"/>
  <c r="O345" i="1"/>
  <c r="N345" i="1"/>
  <c r="Q344" i="1"/>
  <c r="P344" i="1"/>
  <c r="O344" i="1"/>
  <c r="N344" i="1"/>
  <c r="P345" i="1" s="1"/>
  <c r="Q343" i="1"/>
  <c r="P343" i="1"/>
  <c r="O343" i="1"/>
  <c r="N343" i="1"/>
  <c r="P342" i="1"/>
  <c r="O342" i="1"/>
  <c r="N342" i="1"/>
  <c r="Q341" i="1"/>
  <c r="P341" i="1"/>
  <c r="O341" i="1"/>
  <c r="N341" i="1"/>
  <c r="Q342" i="1" s="1"/>
  <c r="Q340" i="1"/>
  <c r="P340" i="1"/>
  <c r="O340" i="1"/>
  <c r="N340" i="1"/>
  <c r="Q339" i="1"/>
  <c r="P339" i="1"/>
  <c r="O339" i="1"/>
  <c r="N339" i="1"/>
  <c r="Q338" i="1"/>
  <c r="P338" i="1"/>
  <c r="O338" i="1"/>
  <c r="N338" i="1"/>
  <c r="P337" i="1"/>
  <c r="O337" i="1"/>
  <c r="N337" i="1"/>
  <c r="Q336" i="1"/>
  <c r="P336" i="1"/>
  <c r="O336" i="1"/>
  <c r="N336" i="1"/>
  <c r="Q337" i="1" s="1"/>
  <c r="Q335" i="1"/>
  <c r="O335" i="1"/>
  <c r="N335" i="1"/>
  <c r="Q334" i="1"/>
  <c r="P334" i="1"/>
  <c r="O334" i="1"/>
  <c r="N334" i="1"/>
  <c r="P335" i="1" s="1"/>
  <c r="Q333" i="1"/>
  <c r="P333" i="1"/>
  <c r="O333" i="1"/>
  <c r="N333" i="1"/>
  <c r="P332" i="1"/>
  <c r="O332" i="1"/>
  <c r="N332" i="1"/>
  <c r="Q331" i="1"/>
  <c r="P331" i="1"/>
  <c r="O331" i="1"/>
  <c r="N331" i="1"/>
  <c r="Q332" i="1" s="1"/>
  <c r="Q330" i="1"/>
  <c r="P330" i="1"/>
  <c r="O330" i="1"/>
  <c r="N330" i="1"/>
  <c r="Q329" i="1"/>
  <c r="P329" i="1"/>
  <c r="O329" i="1"/>
  <c r="N329" i="1"/>
  <c r="Q328" i="1"/>
  <c r="P328" i="1"/>
  <c r="O328" i="1"/>
  <c r="N328" i="1"/>
  <c r="P327" i="1"/>
  <c r="O327" i="1"/>
  <c r="N327" i="1"/>
  <c r="Q326" i="1"/>
  <c r="P326" i="1"/>
  <c r="O326" i="1"/>
  <c r="N326" i="1"/>
  <c r="Q327" i="1" s="1"/>
  <c r="Q325" i="1"/>
  <c r="O325" i="1"/>
  <c r="N325" i="1"/>
  <c r="Q324" i="1"/>
  <c r="P324" i="1"/>
  <c r="O324" i="1"/>
  <c r="N324" i="1"/>
  <c r="P325" i="1" s="1"/>
  <c r="Q323" i="1"/>
  <c r="P323" i="1"/>
  <c r="O323" i="1"/>
  <c r="N323" i="1"/>
  <c r="P322" i="1"/>
  <c r="O322" i="1"/>
  <c r="N322" i="1"/>
  <c r="Q321" i="1"/>
  <c r="P321" i="1"/>
  <c r="O321" i="1"/>
  <c r="N321" i="1"/>
  <c r="Q322" i="1" s="1"/>
  <c r="Q320" i="1"/>
  <c r="P320" i="1"/>
  <c r="O320" i="1"/>
  <c r="N320" i="1"/>
  <c r="Q319" i="1"/>
  <c r="P319" i="1"/>
  <c r="O319" i="1"/>
  <c r="N319" i="1"/>
  <c r="Q318" i="1"/>
  <c r="P318" i="1"/>
  <c r="O318" i="1"/>
  <c r="N318" i="1"/>
  <c r="P317" i="1"/>
  <c r="O317" i="1"/>
  <c r="N317" i="1"/>
  <c r="Q316" i="1"/>
  <c r="P316" i="1"/>
  <c r="O316" i="1"/>
  <c r="N316" i="1"/>
  <c r="Q317" i="1" s="1"/>
  <c r="Q315" i="1"/>
  <c r="O315" i="1"/>
  <c r="N315" i="1"/>
  <c r="Q314" i="1"/>
  <c r="P314" i="1"/>
  <c r="O314" i="1"/>
  <c r="N314" i="1"/>
  <c r="P315" i="1" s="1"/>
  <c r="Q313" i="1"/>
  <c r="P313" i="1"/>
  <c r="O313" i="1"/>
  <c r="N313" i="1"/>
  <c r="P312" i="1"/>
  <c r="O312" i="1"/>
  <c r="N312" i="1"/>
  <c r="Q311" i="1"/>
  <c r="P311" i="1"/>
  <c r="O311" i="1"/>
  <c r="N311" i="1"/>
  <c r="Q312" i="1" s="1"/>
  <c r="Q310" i="1"/>
  <c r="P310" i="1"/>
  <c r="O310" i="1"/>
  <c r="N310" i="1"/>
  <c r="Q309" i="1"/>
  <c r="P309" i="1"/>
  <c r="O309" i="1"/>
  <c r="N309" i="1"/>
  <c r="Q308" i="1"/>
  <c r="P308" i="1"/>
  <c r="O308" i="1"/>
  <c r="N308" i="1"/>
  <c r="P307" i="1"/>
  <c r="O307" i="1"/>
  <c r="N307" i="1"/>
  <c r="Q306" i="1"/>
  <c r="P306" i="1"/>
  <c r="O306" i="1"/>
  <c r="N306" i="1"/>
  <c r="Q307" i="1" s="1"/>
  <c r="Q305" i="1"/>
  <c r="O305" i="1"/>
  <c r="N305" i="1"/>
  <c r="Q304" i="1"/>
  <c r="P304" i="1"/>
  <c r="O304" i="1"/>
  <c r="N304" i="1"/>
  <c r="P305" i="1" s="1"/>
  <c r="Q303" i="1"/>
  <c r="P303" i="1"/>
  <c r="O303" i="1"/>
  <c r="N303" i="1"/>
  <c r="P302" i="1"/>
  <c r="O302" i="1"/>
  <c r="N302" i="1"/>
  <c r="Q301" i="1"/>
  <c r="P301" i="1"/>
  <c r="O301" i="1"/>
  <c r="N301" i="1"/>
  <c r="Q302" i="1" s="1"/>
  <c r="Q300" i="1"/>
  <c r="P300" i="1"/>
  <c r="O300" i="1"/>
  <c r="N300" i="1"/>
  <c r="Q299" i="1"/>
  <c r="O299" i="1"/>
  <c r="N299" i="1"/>
  <c r="Q298" i="1"/>
  <c r="P298" i="1"/>
  <c r="O298" i="1"/>
  <c r="N298" i="1"/>
  <c r="P299" i="1" s="1"/>
  <c r="Q297" i="1"/>
  <c r="P297" i="1"/>
  <c r="O297" i="1"/>
  <c r="N297" i="1"/>
  <c r="P296" i="1"/>
  <c r="O296" i="1"/>
  <c r="N296" i="1"/>
  <c r="Q295" i="1"/>
  <c r="P295" i="1"/>
  <c r="O295" i="1"/>
  <c r="N295" i="1"/>
  <c r="Q296" i="1" s="1"/>
  <c r="Q294" i="1"/>
  <c r="P294" i="1"/>
  <c r="O294" i="1"/>
  <c r="N294" i="1"/>
  <c r="Q293" i="1"/>
  <c r="O293" i="1"/>
  <c r="N293" i="1"/>
  <c r="Q292" i="1"/>
  <c r="P292" i="1"/>
  <c r="O292" i="1"/>
  <c r="N292" i="1"/>
  <c r="P293" i="1" s="1"/>
  <c r="Q291" i="1"/>
  <c r="P291" i="1"/>
  <c r="O291" i="1"/>
  <c r="N291" i="1"/>
  <c r="P290" i="1"/>
  <c r="O290" i="1"/>
  <c r="N290" i="1"/>
  <c r="Q289" i="1"/>
  <c r="P289" i="1"/>
  <c r="O289" i="1"/>
  <c r="N289" i="1"/>
  <c r="Q290" i="1" s="1"/>
  <c r="Q288" i="1"/>
  <c r="P288" i="1"/>
  <c r="O288" i="1"/>
  <c r="N288" i="1"/>
  <c r="Q287" i="1"/>
  <c r="P287" i="1"/>
  <c r="O287" i="1"/>
  <c r="N287" i="1"/>
  <c r="Q286" i="1"/>
  <c r="P286" i="1"/>
  <c r="O286" i="1"/>
  <c r="N286" i="1"/>
  <c r="P285" i="1"/>
  <c r="O285" i="1"/>
  <c r="N285" i="1"/>
  <c r="Q284" i="1"/>
  <c r="P284" i="1"/>
  <c r="O284" i="1"/>
  <c r="N284" i="1"/>
  <c r="Q285" i="1" s="1"/>
  <c r="Q283" i="1"/>
  <c r="O283" i="1"/>
  <c r="N283" i="1"/>
  <c r="Q282" i="1"/>
  <c r="P282" i="1"/>
  <c r="O282" i="1"/>
  <c r="N282" i="1"/>
  <c r="P283" i="1" s="1"/>
  <c r="Q281" i="1"/>
  <c r="P281" i="1"/>
  <c r="O281" i="1"/>
  <c r="N281" i="1"/>
  <c r="P280" i="1"/>
  <c r="O280" i="1"/>
  <c r="N280" i="1"/>
  <c r="Q279" i="1"/>
  <c r="P279" i="1"/>
  <c r="O279" i="1"/>
  <c r="N279" i="1"/>
  <c r="Q280" i="1" s="1"/>
  <c r="Q278" i="1"/>
  <c r="P278" i="1"/>
  <c r="O278" i="1"/>
  <c r="N278" i="1"/>
  <c r="Q277" i="1"/>
  <c r="P277" i="1"/>
  <c r="O277" i="1"/>
  <c r="N277" i="1"/>
  <c r="Q276" i="1"/>
  <c r="P276" i="1"/>
  <c r="O276" i="1"/>
  <c r="N276" i="1"/>
  <c r="P275" i="1"/>
  <c r="O275" i="1"/>
  <c r="N275" i="1"/>
  <c r="Q274" i="1"/>
  <c r="P274" i="1"/>
  <c r="O274" i="1"/>
  <c r="N274" i="1"/>
  <c r="Q275" i="1" s="1"/>
  <c r="Q273" i="1"/>
  <c r="P273" i="1"/>
  <c r="O273" i="1"/>
  <c r="N273" i="1"/>
  <c r="Q272" i="1"/>
  <c r="P272" i="1"/>
  <c r="O272" i="1"/>
  <c r="N272" i="1"/>
  <c r="Q271" i="1"/>
  <c r="P271" i="1"/>
  <c r="O271" i="1"/>
  <c r="N271" i="1"/>
  <c r="Q270" i="1"/>
  <c r="P270" i="1"/>
  <c r="O270" i="1"/>
  <c r="N270" i="1"/>
  <c r="P269" i="1"/>
  <c r="O269" i="1"/>
  <c r="N269" i="1"/>
  <c r="Q268" i="1"/>
  <c r="P268" i="1"/>
  <c r="O268" i="1"/>
  <c r="N268" i="1"/>
  <c r="Q269" i="1" s="1"/>
  <c r="Q267" i="1"/>
  <c r="O267" i="1"/>
  <c r="N267" i="1"/>
  <c r="Q266" i="1"/>
  <c r="P266" i="1"/>
  <c r="O266" i="1"/>
  <c r="N266" i="1"/>
  <c r="P267" i="1" s="1"/>
  <c r="Q265" i="1"/>
  <c r="P265" i="1"/>
  <c r="O265" i="1"/>
  <c r="N265" i="1"/>
  <c r="P264" i="1"/>
  <c r="O264" i="1"/>
  <c r="N264" i="1"/>
  <c r="Q263" i="1"/>
  <c r="P263" i="1"/>
  <c r="O263" i="1"/>
  <c r="N263" i="1"/>
  <c r="Q264" i="1" s="1"/>
  <c r="Q262" i="1"/>
  <c r="P262" i="1"/>
  <c r="O262" i="1"/>
  <c r="N262" i="1"/>
  <c r="Q261" i="1"/>
  <c r="O261" i="1"/>
  <c r="N261" i="1"/>
  <c r="Q260" i="1"/>
  <c r="P260" i="1"/>
  <c r="O260" i="1"/>
  <c r="N260" i="1"/>
  <c r="P261" i="1" s="1"/>
  <c r="Q259" i="1"/>
  <c r="P259" i="1"/>
  <c r="O259" i="1"/>
  <c r="N259" i="1"/>
  <c r="P258" i="1"/>
  <c r="O258" i="1"/>
  <c r="N258" i="1"/>
  <c r="Q257" i="1"/>
  <c r="P257" i="1"/>
  <c r="O257" i="1"/>
  <c r="N257" i="1"/>
  <c r="Q258" i="1" s="1"/>
  <c r="Q256" i="1"/>
  <c r="P256" i="1"/>
  <c r="O256" i="1"/>
  <c r="N256" i="1"/>
  <c r="Q255" i="1"/>
  <c r="P255" i="1"/>
  <c r="O255" i="1"/>
  <c r="N255" i="1"/>
  <c r="Q254" i="1"/>
  <c r="P254" i="1"/>
  <c r="O254" i="1"/>
  <c r="N254" i="1"/>
  <c r="P253" i="1"/>
  <c r="O253" i="1"/>
  <c r="N253" i="1"/>
  <c r="Q252" i="1"/>
  <c r="P252" i="1"/>
  <c r="O252" i="1"/>
  <c r="N252" i="1"/>
  <c r="Q253" i="1" s="1"/>
  <c r="Q251" i="1"/>
  <c r="O251" i="1"/>
  <c r="N251" i="1"/>
  <c r="Q250" i="1"/>
  <c r="P250" i="1"/>
  <c r="O250" i="1"/>
  <c r="N250" i="1"/>
  <c r="P251" i="1" s="1"/>
  <c r="Q249" i="1"/>
  <c r="P249" i="1"/>
  <c r="O249" i="1"/>
  <c r="N249" i="1"/>
  <c r="P248" i="1"/>
  <c r="O248" i="1"/>
  <c r="N248" i="1"/>
  <c r="Q247" i="1"/>
  <c r="P247" i="1"/>
  <c r="O247" i="1"/>
  <c r="N247" i="1"/>
  <c r="Q248" i="1" s="1"/>
  <c r="Q246" i="1"/>
  <c r="P246" i="1"/>
  <c r="O246" i="1"/>
  <c r="N246" i="1"/>
  <c r="Q245" i="1"/>
  <c r="P245" i="1"/>
  <c r="O245" i="1"/>
  <c r="N245" i="1"/>
  <c r="Q244" i="1"/>
  <c r="P244" i="1"/>
  <c r="O244" i="1"/>
  <c r="N244" i="1"/>
  <c r="P243" i="1"/>
  <c r="O243" i="1"/>
  <c r="N243" i="1"/>
  <c r="Q242" i="1"/>
  <c r="P242" i="1"/>
  <c r="O242" i="1"/>
  <c r="N242" i="1"/>
  <c r="Q243" i="1" s="1"/>
  <c r="Q241" i="1"/>
  <c r="O241" i="1"/>
  <c r="N241" i="1"/>
  <c r="Q240" i="1"/>
  <c r="P240" i="1"/>
  <c r="O240" i="1"/>
  <c r="N240" i="1"/>
  <c r="P241" i="1" s="1"/>
  <c r="Q239" i="1"/>
  <c r="P239" i="1"/>
  <c r="O239" i="1"/>
  <c r="N239" i="1"/>
  <c r="P238" i="1"/>
  <c r="O238" i="1"/>
  <c r="N238" i="1"/>
  <c r="Q237" i="1"/>
  <c r="P237" i="1"/>
  <c r="O237" i="1"/>
  <c r="N237" i="1"/>
  <c r="Q238" i="1" s="1"/>
  <c r="Q236" i="1"/>
  <c r="P236" i="1"/>
  <c r="O236" i="1"/>
  <c r="N236" i="1"/>
  <c r="Q235" i="1"/>
  <c r="P235" i="1"/>
  <c r="O235" i="1"/>
  <c r="N235" i="1"/>
  <c r="Q234" i="1"/>
  <c r="P234" i="1"/>
  <c r="O234" i="1"/>
  <c r="N234" i="1"/>
  <c r="P233" i="1"/>
  <c r="O233" i="1"/>
  <c r="N233" i="1"/>
  <c r="Q232" i="1"/>
  <c r="P232" i="1"/>
  <c r="O232" i="1"/>
  <c r="N232" i="1"/>
  <c r="Q233" i="1" s="1"/>
  <c r="Q231" i="1"/>
  <c r="O231" i="1"/>
  <c r="N231" i="1"/>
  <c r="Q230" i="1"/>
  <c r="P230" i="1"/>
  <c r="O230" i="1"/>
  <c r="N230" i="1"/>
  <c r="P231" i="1" s="1"/>
  <c r="Q229" i="1"/>
  <c r="P229" i="1"/>
  <c r="O229" i="1"/>
  <c r="N229" i="1"/>
  <c r="P228" i="1"/>
  <c r="O228" i="1"/>
  <c r="N228" i="1"/>
  <c r="Q227" i="1"/>
  <c r="P227" i="1"/>
  <c r="O227" i="1"/>
  <c r="N227" i="1"/>
  <c r="Q228" i="1" s="1"/>
  <c r="Q226" i="1"/>
  <c r="P226" i="1"/>
  <c r="O226" i="1"/>
  <c r="N226" i="1"/>
  <c r="Q225" i="1"/>
  <c r="O225" i="1"/>
  <c r="N225" i="1"/>
  <c r="Q224" i="1"/>
  <c r="P224" i="1"/>
  <c r="O224" i="1"/>
  <c r="N224" i="1"/>
  <c r="P225" i="1" s="1"/>
  <c r="Q223" i="1"/>
  <c r="P223" i="1"/>
  <c r="O223" i="1"/>
  <c r="N223" i="1"/>
  <c r="P222" i="1"/>
  <c r="O222" i="1"/>
  <c r="N222" i="1"/>
  <c r="Q221" i="1"/>
  <c r="P221" i="1"/>
  <c r="O221" i="1"/>
  <c r="N221" i="1"/>
  <c r="Q222" i="1" s="1"/>
  <c r="Q220" i="1"/>
  <c r="P220" i="1"/>
  <c r="O220" i="1"/>
  <c r="N220" i="1"/>
  <c r="Q219" i="1"/>
  <c r="P219" i="1"/>
  <c r="O219" i="1"/>
  <c r="N219" i="1"/>
  <c r="Q218" i="1"/>
  <c r="P218" i="1"/>
  <c r="O218" i="1"/>
  <c r="N218" i="1"/>
  <c r="P217" i="1"/>
  <c r="O217" i="1"/>
  <c r="N217" i="1"/>
  <c r="Q216" i="1"/>
  <c r="P216" i="1"/>
  <c r="O216" i="1"/>
  <c r="N216" i="1"/>
  <c r="Q217" i="1" s="1"/>
  <c r="Q215" i="1"/>
  <c r="O215" i="1"/>
  <c r="N215" i="1"/>
  <c r="Q214" i="1"/>
  <c r="P214" i="1"/>
  <c r="O214" i="1"/>
  <c r="N214" i="1"/>
  <c r="P215" i="1" s="1"/>
  <c r="Q213" i="1"/>
  <c r="P213" i="1"/>
  <c r="O213" i="1"/>
  <c r="N213" i="1"/>
  <c r="P212" i="1"/>
  <c r="O212" i="1"/>
  <c r="N212" i="1"/>
  <c r="Q211" i="1"/>
  <c r="P211" i="1"/>
  <c r="O211" i="1"/>
  <c r="N211" i="1"/>
  <c r="Q212" i="1" s="1"/>
  <c r="Q210" i="1"/>
  <c r="P210" i="1"/>
  <c r="O210" i="1"/>
  <c r="N210" i="1"/>
  <c r="Q209" i="1"/>
  <c r="P209" i="1"/>
  <c r="O209" i="1"/>
  <c r="N209" i="1"/>
  <c r="Q208" i="1"/>
  <c r="P208" i="1"/>
  <c r="O208" i="1"/>
  <c r="N208" i="1"/>
  <c r="P207" i="1"/>
  <c r="O207" i="1"/>
  <c r="N207" i="1"/>
  <c r="Q206" i="1"/>
  <c r="P206" i="1"/>
  <c r="O206" i="1"/>
  <c r="N206" i="1"/>
  <c r="Q207" i="1" s="1"/>
  <c r="Q205" i="1"/>
  <c r="O205" i="1"/>
  <c r="N205" i="1"/>
  <c r="Q204" i="1"/>
  <c r="P204" i="1"/>
  <c r="O204" i="1"/>
  <c r="N204" i="1"/>
  <c r="P205" i="1" s="1"/>
  <c r="Q203" i="1"/>
  <c r="P203" i="1"/>
  <c r="O203" i="1"/>
  <c r="N203" i="1"/>
  <c r="P202" i="1"/>
  <c r="O202" i="1"/>
  <c r="N202" i="1"/>
  <c r="Q201" i="1"/>
  <c r="P201" i="1"/>
  <c r="N201" i="1"/>
  <c r="Q202" i="1" s="1"/>
  <c r="Q200" i="1"/>
  <c r="O200" i="1"/>
  <c r="N200" i="1"/>
  <c r="O201" i="1" s="1"/>
  <c r="Q199" i="1"/>
  <c r="P199" i="1"/>
  <c r="O199" i="1"/>
  <c r="N199" i="1"/>
  <c r="P200" i="1" s="1"/>
  <c r="Q198" i="1"/>
  <c r="P198" i="1"/>
  <c r="O198" i="1"/>
  <c r="N198" i="1"/>
  <c r="P197" i="1"/>
  <c r="O197" i="1"/>
  <c r="N197" i="1"/>
  <c r="Q196" i="1"/>
  <c r="P196" i="1"/>
  <c r="O196" i="1"/>
  <c r="N196" i="1"/>
  <c r="Q197" i="1" s="1"/>
  <c r="Q195" i="1"/>
  <c r="P195" i="1"/>
  <c r="O195" i="1"/>
  <c r="N195" i="1"/>
  <c r="Q194" i="1"/>
  <c r="P194" i="1"/>
  <c r="O194" i="1"/>
  <c r="N194" i="1"/>
  <c r="Q193" i="1"/>
  <c r="P193" i="1"/>
  <c r="O193" i="1"/>
  <c r="N193" i="1"/>
  <c r="Q192" i="1"/>
  <c r="P192" i="1"/>
  <c r="O192" i="1"/>
  <c r="N192" i="1"/>
  <c r="P191" i="1"/>
  <c r="O191" i="1"/>
  <c r="N191" i="1"/>
  <c r="Q190" i="1"/>
  <c r="P190" i="1"/>
  <c r="N190" i="1"/>
  <c r="Q191" i="1" s="1"/>
  <c r="Q189" i="1"/>
  <c r="O189" i="1"/>
  <c r="N189" i="1"/>
  <c r="O190" i="1" s="1"/>
  <c r="Q188" i="1"/>
  <c r="P188" i="1"/>
  <c r="O188" i="1"/>
  <c r="N188" i="1"/>
  <c r="P189" i="1" s="1"/>
  <c r="Q187" i="1"/>
  <c r="P187" i="1"/>
  <c r="O187" i="1"/>
  <c r="N187" i="1"/>
  <c r="P186" i="1"/>
  <c r="O186" i="1"/>
  <c r="N186" i="1"/>
  <c r="Q185" i="1"/>
  <c r="P185" i="1"/>
  <c r="O185" i="1"/>
  <c r="N185" i="1"/>
  <c r="Q186" i="1" s="1"/>
  <c r="Q184" i="1"/>
  <c r="P184" i="1"/>
  <c r="N184" i="1"/>
  <c r="Q183" i="1"/>
  <c r="O183" i="1"/>
  <c r="N183" i="1"/>
  <c r="O184" i="1" s="1"/>
  <c r="Q182" i="1"/>
  <c r="P182" i="1"/>
  <c r="O182" i="1"/>
  <c r="N182" i="1"/>
  <c r="P183" i="1" s="1"/>
  <c r="Q181" i="1"/>
  <c r="P181" i="1"/>
  <c r="O181" i="1"/>
  <c r="N181" i="1"/>
  <c r="P180" i="1"/>
  <c r="O180" i="1"/>
  <c r="N180" i="1"/>
  <c r="Q179" i="1"/>
  <c r="P179" i="1"/>
  <c r="O179" i="1"/>
  <c r="N179" i="1"/>
  <c r="Q180" i="1" s="1"/>
  <c r="Q178" i="1"/>
  <c r="P178" i="1"/>
  <c r="O178" i="1"/>
  <c r="N178" i="1"/>
  <c r="Q177" i="1"/>
  <c r="O177" i="1"/>
  <c r="N177" i="1"/>
  <c r="Q176" i="1"/>
  <c r="P176" i="1"/>
  <c r="O176" i="1"/>
  <c r="N176" i="1"/>
  <c r="P177" i="1" s="1"/>
  <c r="Q175" i="1"/>
  <c r="P175" i="1"/>
  <c r="O175" i="1"/>
  <c r="N175" i="1"/>
  <c r="P174" i="1"/>
  <c r="O174" i="1"/>
  <c r="N174" i="1"/>
  <c r="Q173" i="1"/>
  <c r="P173" i="1"/>
  <c r="N173" i="1"/>
  <c r="Q174" i="1" s="1"/>
  <c r="Q172" i="1"/>
  <c r="O172" i="1"/>
  <c r="N172" i="1"/>
  <c r="O173" i="1" s="1"/>
  <c r="Q171" i="1"/>
  <c r="P171" i="1"/>
  <c r="O171" i="1"/>
  <c r="N171" i="1"/>
  <c r="P172" i="1" s="1"/>
  <c r="Q170" i="1"/>
  <c r="P170" i="1"/>
  <c r="O170" i="1"/>
  <c r="N170" i="1"/>
  <c r="P169" i="1"/>
  <c r="O169" i="1"/>
  <c r="N169" i="1"/>
  <c r="Q168" i="1"/>
  <c r="P168" i="1"/>
  <c r="N168" i="1"/>
  <c r="Q169" i="1" s="1"/>
  <c r="Q167" i="1"/>
  <c r="O167" i="1"/>
  <c r="N167" i="1"/>
  <c r="O168" i="1" s="1"/>
  <c r="Q166" i="1"/>
  <c r="P166" i="1"/>
  <c r="O166" i="1"/>
  <c r="N166" i="1"/>
  <c r="P167" i="1" s="1"/>
  <c r="Q165" i="1"/>
  <c r="P165" i="1"/>
  <c r="O165" i="1"/>
  <c r="N165" i="1"/>
  <c r="P164" i="1"/>
  <c r="O164" i="1"/>
  <c r="N164" i="1"/>
  <c r="Q163" i="1"/>
  <c r="P163" i="1"/>
  <c r="N163" i="1"/>
  <c r="Q164" i="1" s="1"/>
  <c r="Q162" i="1"/>
  <c r="O162" i="1"/>
  <c r="N162" i="1"/>
  <c r="O163" i="1" s="1"/>
  <c r="Q161" i="1"/>
  <c r="P161" i="1"/>
  <c r="O161" i="1"/>
  <c r="N161" i="1"/>
  <c r="P162" i="1" s="1"/>
  <c r="Q160" i="1"/>
  <c r="P160" i="1"/>
  <c r="O160" i="1"/>
  <c r="N160" i="1"/>
  <c r="P159" i="1"/>
  <c r="O159" i="1"/>
  <c r="N159" i="1"/>
  <c r="Q158" i="1"/>
  <c r="P158" i="1"/>
  <c r="N158" i="1"/>
  <c r="Q159" i="1" s="1"/>
  <c r="Q157" i="1"/>
  <c r="O157" i="1"/>
  <c r="N157" i="1"/>
  <c r="O158" i="1" s="1"/>
  <c r="Q156" i="1"/>
  <c r="P156" i="1"/>
  <c r="O156" i="1"/>
  <c r="N156" i="1"/>
  <c r="P157" i="1" s="1"/>
  <c r="Q155" i="1"/>
  <c r="P155" i="1"/>
  <c r="O155" i="1"/>
  <c r="N155" i="1"/>
  <c r="P154" i="1"/>
  <c r="O154" i="1"/>
  <c r="N154" i="1"/>
  <c r="Q153" i="1"/>
  <c r="P153" i="1"/>
  <c r="O153" i="1"/>
  <c r="N153" i="1"/>
  <c r="Q154" i="1" s="1"/>
  <c r="Q152" i="1"/>
  <c r="P152" i="1"/>
  <c r="O152" i="1"/>
  <c r="N152" i="1"/>
  <c r="Q151" i="1"/>
  <c r="O151" i="1"/>
  <c r="N151" i="1"/>
  <c r="Q150" i="1"/>
  <c r="P150" i="1"/>
  <c r="O150" i="1"/>
  <c r="N150" i="1"/>
  <c r="P151" i="1" s="1"/>
  <c r="Q149" i="1"/>
  <c r="P149" i="1"/>
  <c r="O149" i="1"/>
  <c r="N149" i="1"/>
  <c r="P148" i="1"/>
  <c r="O148" i="1"/>
  <c r="N148" i="1"/>
  <c r="Q147" i="1"/>
  <c r="P147" i="1"/>
  <c r="N147" i="1"/>
  <c r="Q148" i="1" s="1"/>
  <c r="Q146" i="1"/>
  <c r="O146" i="1"/>
  <c r="N146" i="1"/>
  <c r="O147" i="1" s="1"/>
  <c r="Q145" i="1"/>
  <c r="P145" i="1"/>
  <c r="O145" i="1"/>
  <c r="N145" i="1"/>
  <c r="P146" i="1" s="1"/>
  <c r="Q144" i="1"/>
  <c r="P144" i="1"/>
  <c r="O144" i="1"/>
  <c r="N144" i="1"/>
  <c r="P143" i="1"/>
  <c r="O143" i="1"/>
  <c r="N143" i="1"/>
  <c r="Q142" i="1"/>
  <c r="P142" i="1"/>
  <c r="N142" i="1"/>
  <c r="Q143" i="1" s="1"/>
  <c r="Q141" i="1"/>
  <c r="O141" i="1"/>
  <c r="N141" i="1"/>
  <c r="O142" i="1" s="1"/>
  <c r="Q140" i="1"/>
  <c r="P140" i="1"/>
  <c r="O140" i="1"/>
  <c r="N140" i="1"/>
  <c r="P141" i="1" s="1"/>
  <c r="Q139" i="1"/>
  <c r="P139" i="1"/>
  <c r="O139" i="1"/>
  <c r="N139" i="1"/>
  <c r="P138" i="1"/>
  <c r="O138" i="1"/>
  <c r="N138" i="1"/>
  <c r="Q137" i="1"/>
  <c r="P137" i="1"/>
  <c r="N137" i="1"/>
  <c r="Q138" i="1" s="1"/>
  <c r="Q136" i="1"/>
  <c r="O136" i="1"/>
  <c r="N136" i="1"/>
  <c r="O137" i="1" s="1"/>
  <c r="Q135" i="1"/>
  <c r="P135" i="1"/>
  <c r="O135" i="1"/>
  <c r="N135" i="1"/>
  <c r="P136" i="1" s="1"/>
  <c r="Q134" i="1"/>
  <c r="P134" i="1"/>
  <c r="O134" i="1"/>
  <c r="N134" i="1"/>
  <c r="P133" i="1"/>
  <c r="O133" i="1"/>
  <c r="N133" i="1"/>
  <c r="Q132" i="1"/>
  <c r="P132" i="1"/>
  <c r="O132" i="1"/>
  <c r="N132" i="1"/>
  <c r="Q133" i="1" s="1"/>
  <c r="Q131" i="1"/>
  <c r="P131" i="1"/>
  <c r="N131" i="1"/>
  <c r="Q130" i="1"/>
  <c r="P130" i="1"/>
  <c r="O130" i="1"/>
  <c r="N130" i="1"/>
  <c r="O131" i="1" s="1"/>
  <c r="Q129" i="1"/>
  <c r="P129" i="1"/>
  <c r="O129" i="1"/>
  <c r="N129" i="1"/>
  <c r="Q128" i="1"/>
  <c r="P128" i="1"/>
  <c r="O128" i="1"/>
  <c r="N128" i="1"/>
  <c r="P127" i="1"/>
  <c r="O127" i="1"/>
  <c r="N127" i="1"/>
  <c r="Q126" i="1"/>
  <c r="P126" i="1"/>
  <c r="O126" i="1"/>
  <c r="N126" i="1"/>
  <c r="Q127" i="1" s="1"/>
  <c r="Q125" i="1"/>
  <c r="P125" i="1"/>
  <c r="O125" i="1"/>
  <c r="N125" i="1"/>
  <c r="Q124" i="1"/>
  <c r="P124" i="1"/>
  <c r="O124" i="1"/>
  <c r="N124" i="1"/>
  <c r="Q123" i="1"/>
  <c r="P123" i="1"/>
  <c r="O123" i="1"/>
  <c r="N123" i="1"/>
  <c r="Q122" i="1"/>
  <c r="P122" i="1"/>
  <c r="O122" i="1"/>
  <c r="N122" i="1"/>
  <c r="P121" i="1"/>
  <c r="O121" i="1"/>
  <c r="N121" i="1"/>
  <c r="Q120" i="1"/>
  <c r="P120" i="1"/>
  <c r="O120" i="1"/>
  <c r="N120" i="1"/>
  <c r="Q121" i="1" s="1"/>
  <c r="Q119" i="1"/>
  <c r="O119" i="1"/>
  <c r="N119" i="1"/>
  <c r="Q118" i="1"/>
  <c r="P118" i="1"/>
  <c r="O118" i="1"/>
  <c r="N118" i="1"/>
  <c r="P119" i="1" s="1"/>
  <c r="Q117" i="1"/>
  <c r="P117" i="1"/>
  <c r="O117" i="1"/>
  <c r="N117" i="1"/>
  <c r="P116" i="1"/>
  <c r="O116" i="1"/>
  <c r="N116" i="1"/>
  <c r="Q115" i="1"/>
  <c r="P115" i="1"/>
  <c r="O115" i="1"/>
  <c r="N115" i="1"/>
  <c r="Q116" i="1" s="1"/>
  <c r="Q114" i="1"/>
  <c r="P114" i="1"/>
  <c r="O114" i="1"/>
  <c r="N114" i="1"/>
  <c r="Q113" i="1"/>
  <c r="P113" i="1"/>
  <c r="N113" i="1"/>
  <c r="Q112" i="1"/>
  <c r="O112" i="1"/>
  <c r="N112" i="1"/>
  <c r="O113" i="1" s="1"/>
  <c r="Q111" i="1"/>
  <c r="P111" i="1"/>
  <c r="O111" i="1"/>
  <c r="N111" i="1"/>
  <c r="P112" i="1" s="1"/>
  <c r="Q110" i="1"/>
  <c r="P110" i="1"/>
  <c r="O110" i="1"/>
  <c r="N110" i="1"/>
  <c r="P109" i="1"/>
  <c r="O109" i="1"/>
  <c r="N109" i="1"/>
  <c r="Q108" i="1"/>
  <c r="P108" i="1"/>
  <c r="O108" i="1"/>
  <c r="N108" i="1"/>
  <c r="Q109" i="1" s="1"/>
  <c r="Q107" i="1"/>
  <c r="P107" i="1"/>
  <c r="O107" i="1"/>
  <c r="N107" i="1"/>
  <c r="Q106" i="1"/>
  <c r="P106" i="1"/>
  <c r="O106" i="1"/>
  <c r="N106" i="1"/>
  <c r="Q105" i="1"/>
  <c r="P105" i="1"/>
  <c r="O105" i="1"/>
  <c r="N105" i="1"/>
  <c r="Q104" i="1"/>
  <c r="P104" i="1"/>
  <c r="O104" i="1"/>
  <c r="N104" i="1"/>
  <c r="P103" i="1"/>
  <c r="O103" i="1"/>
  <c r="N103" i="1"/>
  <c r="Q102" i="1"/>
  <c r="P102" i="1"/>
  <c r="N102" i="1"/>
  <c r="Q103" i="1" s="1"/>
  <c r="Q101" i="1"/>
  <c r="O101" i="1"/>
  <c r="N101" i="1"/>
  <c r="O102" i="1" s="1"/>
  <c r="Q100" i="1"/>
  <c r="P100" i="1"/>
  <c r="O100" i="1"/>
  <c r="N100" i="1"/>
  <c r="P101" i="1" s="1"/>
  <c r="Q99" i="1"/>
  <c r="P99" i="1"/>
  <c r="O99" i="1"/>
  <c r="N99" i="1"/>
  <c r="P98" i="1"/>
  <c r="O98" i="1"/>
  <c r="N98" i="1"/>
  <c r="Q97" i="1"/>
  <c r="P97" i="1"/>
  <c r="N97" i="1"/>
  <c r="Q98" i="1" s="1"/>
  <c r="Q96" i="1"/>
  <c r="O96" i="1"/>
  <c r="N96" i="1"/>
  <c r="O97" i="1" s="1"/>
  <c r="Q95" i="1"/>
  <c r="P95" i="1"/>
  <c r="O95" i="1"/>
  <c r="N95" i="1"/>
  <c r="P96" i="1" s="1"/>
  <c r="Q94" i="1"/>
  <c r="P94" i="1"/>
  <c r="O94" i="1"/>
  <c r="N94" i="1"/>
  <c r="P93" i="1"/>
  <c r="O93" i="1"/>
  <c r="N93" i="1"/>
  <c r="Q92" i="1"/>
  <c r="P92" i="1"/>
  <c r="O92" i="1"/>
  <c r="N92" i="1"/>
  <c r="Q93" i="1" s="1"/>
  <c r="Q91" i="1"/>
  <c r="O91" i="1"/>
  <c r="N91" i="1"/>
  <c r="Q90" i="1"/>
  <c r="P90" i="1"/>
  <c r="O90" i="1"/>
  <c r="N90" i="1"/>
  <c r="P91" i="1" s="1"/>
  <c r="Q89" i="1"/>
  <c r="P89" i="1"/>
  <c r="O89" i="1"/>
  <c r="N89" i="1"/>
  <c r="P88" i="1"/>
  <c r="O88" i="1"/>
  <c r="N88" i="1"/>
  <c r="Q87" i="1"/>
  <c r="P87" i="1"/>
  <c r="O87" i="1"/>
  <c r="N87" i="1"/>
  <c r="Q88" i="1" s="1"/>
  <c r="Q86" i="1"/>
  <c r="P86" i="1"/>
  <c r="O86" i="1"/>
  <c r="N86" i="1"/>
  <c r="Q85" i="1"/>
  <c r="P85" i="1"/>
  <c r="O85" i="1"/>
  <c r="N85" i="1"/>
  <c r="Q84" i="1"/>
  <c r="P84" i="1"/>
  <c r="O84" i="1"/>
  <c r="N84" i="1"/>
  <c r="Q83" i="1"/>
  <c r="P83" i="1"/>
  <c r="O83" i="1"/>
  <c r="N83" i="1"/>
  <c r="Q82" i="1"/>
  <c r="P82" i="1"/>
  <c r="O82" i="1"/>
  <c r="N82" i="1"/>
  <c r="Q81" i="1"/>
  <c r="P81" i="1"/>
  <c r="O81" i="1"/>
  <c r="N81" i="1"/>
  <c r="Q80" i="1"/>
  <c r="P80" i="1"/>
  <c r="O80" i="1"/>
  <c r="N80" i="1"/>
  <c r="Q79" i="1"/>
  <c r="P79" i="1"/>
  <c r="O79" i="1"/>
  <c r="N79" i="1"/>
  <c r="Q78" i="1"/>
  <c r="P78" i="1"/>
  <c r="O78" i="1"/>
  <c r="N78" i="1"/>
  <c r="Q77" i="1"/>
  <c r="P77" i="1"/>
  <c r="O77" i="1"/>
  <c r="N77" i="1"/>
  <c r="Q76" i="1"/>
  <c r="P76" i="1"/>
  <c r="O76" i="1"/>
  <c r="N76" i="1"/>
  <c r="Q75" i="1"/>
  <c r="P75" i="1"/>
  <c r="O75" i="1"/>
  <c r="N75" i="1"/>
  <c r="Q74" i="1"/>
  <c r="P74" i="1"/>
  <c r="O74" i="1"/>
  <c r="N74" i="1"/>
  <c r="Q73" i="1"/>
  <c r="P73" i="1"/>
  <c r="O73" i="1"/>
  <c r="N73" i="1"/>
  <c r="Q72" i="1"/>
  <c r="P72" i="1"/>
  <c r="O72" i="1"/>
  <c r="N72" i="1"/>
  <c r="Q71" i="1"/>
  <c r="P71" i="1"/>
  <c r="O71" i="1"/>
  <c r="N71" i="1"/>
  <c r="Q70" i="1"/>
  <c r="P70" i="1"/>
  <c r="O70" i="1"/>
  <c r="N70" i="1"/>
  <c r="Q69" i="1"/>
  <c r="O69" i="1"/>
  <c r="N69" i="1"/>
  <c r="Q68" i="1"/>
  <c r="P68" i="1"/>
  <c r="O68" i="1"/>
  <c r="N68" i="1"/>
  <c r="P69" i="1" s="1"/>
  <c r="Q67" i="1"/>
  <c r="P67" i="1"/>
  <c r="O67" i="1"/>
  <c r="N67" i="1"/>
  <c r="P66" i="1"/>
  <c r="O66" i="1"/>
  <c r="N66" i="1"/>
  <c r="Q65" i="1"/>
  <c r="P65" i="1"/>
  <c r="N65" i="1"/>
  <c r="Q66" i="1" s="1"/>
  <c r="Q64" i="1"/>
  <c r="P64" i="1"/>
  <c r="O64" i="1"/>
  <c r="N64" i="1"/>
  <c r="O65" i="1" s="1"/>
  <c r="Q63" i="1"/>
  <c r="P63" i="1"/>
  <c r="O63" i="1"/>
  <c r="N63" i="1"/>
  <c r="Q62" i="1"/>
  <c r="P62" i="1"/>
  <c r="O62" i="1"/>
  <c r="N62" i="1"/>
  <c r="Q61" i="1"/>
  <c r="P61" i="1"/>
  <c r="O61" i="1"/>
  <c r="N61" i="1"/>
  <c r="Q60" i="1"/>
  <c r="P60" i="1"/>
  <c r="N60" i="1"/>
  <c r="Q59" i="1"/>
  <c r="O59" i="1"/>
  <c r="N59" i="1"/>
  <c r="O60" i="1" s="1"/>
  <c r="Q58" i="1"/>
  <c r="P58" i="1"/>
  <c r="O58" i="1"/>
  <c r="N58" i="1"/>
  <c r="P59" i="1" s="1"/>
  <c r="Q57" i="1"/>
  <c r="P57" i="1"/>
  <c r="O57" i="1"/>
  <c r="N57" i="1"/>
  <c r="P56" i="1"/>
  <c r="O56" i="1"/>
  <c r="N56" i="1"/>
  <c r="Q55" i="1"/>
  <c r="P55" i="1"/>
  <c r="N55" i="1"/>
  <c r="Q56" i="1" s="1"/>
  <c r="Q54" i="1"/>
  <c r="O54" i="1"/>
  <c r="N54" i="1"/>
  <c r="O55" i="1" s="1"/>
  <c r="Q53" i="1"/>
  <c r="P53" i="1"/>
  <c r="O53" i="1"/>
  <c r="N53" i="1"/>
  <c r="P54" i="1" s="1"/>
  <c r="Q52" i="1"/>
  <c r="P52" i="1"/>
  <c r="O52" i="1"/>
  <c r="N52" i="1"/>
  <c r="Q51" i="1"/>
  <c r="P51" i="1"/>
  <c r="O51" i="1"/>
  <c r="N51" i="1"/>
  <c r="Q50" i="1"/>
  <c r="P50" i="1"/>
  <c r="N50" i="1"/>
  <c r="Q49" i="1"/>
  <c r="P49" i="1"/>
  <c r="O49" i="1"/>
  <c r="N49" i="1"/>
  <c r="O50" i="1" s="1"/>
  <c r="Q48" i="1"/>
  <c r="P48" i="1"/>
  <c r="O48" i="1"/>
  <c r="N48" i="1"/>
  <c r="Q47" i="1"/>
  <c r="P47" i="1"/>
  <c r="O47" i="1"/>
  <c r="N47" i="1"/>
  <c r="P46" i="1"/>
  <c r="O46" i="1"/>
  <c r="N46" i="1"/>
  <c r="Q45" i="1"/>
  <c r="P45" i="1"/>
  <c r="O45" i="1"/>
  <c r="N45" i="1"/>
  <c r="Q46" i="1" s="1"/>
  <c r="Q44" i="1"/>
  <c r="P44" i="1"/>
  <c r="O44" i="1"/>
  <c r="N44" i="1"/>
  <c r="Q43" i="1"/>
  <c r="P43" i="1"/>
  <c r="O43" i="1"/>
  <c r="N43" i="1"/>
  <c r="Q42" i="1"/>
  <c r="P42" i="1"/>
  <c r="O42" i="1"/>
  <c r="N42" i="1"/>
  <c r="P41" i="1"/>
  <c r="O41" i="1"/>
  <c r="N41" i="1"/>
  <c r="Q40" i="1"/>
  <c r="P40" i="1"/>
  <c r="O40" i="1"/>
  <c r="N40" i="1"/>
  <c r="Q41" i="1" s="1"/>
  <c r="Q39" i="1"/>
  <c r="P39" i="1"/>
  <c r="O39" i="1"/>
  <c r="N39" i="1"/>
  <c r="Q38" i="1"/>
  <c r="P38" i="1"/>
  <c r="O38" i="1"/>
  <c r="N38" i="1"/>
  <c r="Q37" i="1"/>
  <c r="P37" i="1"/>
  <c r="O37" i="1"/>
  <c r="N37" i="1"/>
  <c r="Q36" i="1"/>
  <c r="P36" i="1"/>
  <c r="O36" i="1"/>
  <c r="N36" i="1"/>
  <c r="Q35" i="1"/>
  <c r="P35" i="1"/>
  <c r="O35" i="1"/>
  <c r="N35" i="1"/>
  <c r="Q34" i="1"/>
  <c r="P34" i="1"/>
  <c r="O34" i="1"/>
  <c r="N34" i="1"/>
  <c r="Q33" i="1"/>
  <c r="P33" i="1"/>
  <c r="O33" i="1"/>
  <c r="N33" i="1"/>
  <c r="Q32" i="1"/>
  <c r="P32" i="1"/>
  <c r="O32" i="1"/>
  <c r="N32" i="1"/>
  <c r="P31" i="1"/>
  <c r="O31" i="1"/>
  <c r="N31" i="1"/>
  <c r="Q30" i="1"/>
  <c r="P30" i="1"/>
  <c r="O30" i="1"/>
  <c r="N30" i="1"/>
  <c r="Q31" i="1" s="1"/>
  <c r="Q29" i="1"/>
  <c r="P29" i="1"/>
  <c r="O29" i="1"/>
  <c r="N29" i="1"/>
  <c r="Q28" i="1"/>
  <c r="P28" i="1"/>
  <c r="O28" i="1"/>
  <c r="N28" i="1"/>
  <c r="Q27" i="1"/>
  <c r="P27" i="1"/>
  <c r="O27" i="1"/>
  <c r="N27" i="1"/>
  <c r="Q26" i="1"/>
  <c r="P26" i="1"/>
  <c r="O26" i="1"/>
  <c r="N26" i="1"/>
  <c r="Q25" i="1"/>
  <c r="P25" i="1"/>
  <c r="O25" i="1"/>
  <c r="N25" i="1"/>
  <c r="Q24" i="1"/>
  <c r="P24" i="1"/>
  <c r="O24" i="1"/>
  <c r="N24" i="1"/>
  <c r="Q23" i="1"/>
  <c r="P23" i="1"/>
  <c r="O23" i="1"/>
  <c r="N23" i="1"/>
  <c r="Q22" i="1"/>
  <c r="P22" i="1"/>
  <c r="O22" i="1"/>
  <c r="N22" i="1"/>
  <c r="Q21" i="1"/>
  <c r="P21" i="1"/>
  <c r="O21" i="1"/>
  <c r="N21" i="1"/>
  <c r="Q20" i="1"/>
  <c r="P20" i="1"/>
  <c r="O20" i="1"/>
  <c r="N20" i="1"/>
  <c r="Q19" i="1"/>
  <c r="P19" i="1"/>
  <c r="O19" i="1"/>
  <c r="N19" i="1"/>
  <c r="Q18" i="1"/>
  <c r="P18" i="1"/>
  <c r="O18" i="1"/>
  <c r="N18" i="1"/>
  <c r="Q17" i="1"/>
  <c r="P17" i="1"/>
  <c r="O17" i="1"/>
  <c r="N17" i="1"/>
  <c r="Q16" i="1"/>
  <c r="P16" i="1"/>
  <c r="O16" i="1"/>
  <c r="N16" i="1"/>
  <c r="Q15" i="1"/>
  <c r="P15" i="1"/>
  <c r="O15" i="1"/>
  <c r="N15" i="1"/>
  <c r="Q14" i="1"/>
  <c r="P14" i="1"/>
  <c r="O14" i="1"/>
  <c r="N14" i="1"/>
  <c r="Q13" i="1"/>
  <c r="P13" i="1"/>
  <c r="O13" i="1"/>
  <c r="N13" i="1"/>
  <c r="Q12" i="1"/>
  <c r="P12" i="1"/>
  <c r="O12" i="1"/>
  <c r="N12" i="1"/>
  <c r="Q11" i="1"/>
  <c r="P11" i="1"/>
  <c r="O11" i="1"/>
  <c r="N11" i="1"/>
  <c r="Q10" i="1"/>
  <c r="P10" i="1"/>
  <c r="O10" i="1"/>
  <c r="N10" i="1"/>
  <c r="L420" i="4" l="1"/>
  <c r="L424" i="4" s="1"/>
  <c r="L105" i="3"/>
  <c r="L109" i="3" s="1"/>
  <c r="L916" i="1"/>
  <c r="L918" i="1" s="1"/>
  <c r="J913" i="1"/>
  <c r="K913" i="1" s="1"/>
  <c r="J912" i="1"/>
  <c r="J915" i="1"/>
  <c r="K915" i="1" s="1"/>
  <c r="J916" i="1" l="1"/>
  <c r="K912" i="1"/>
  <c r="K916" i="1" s="1"/>
</calcChain>
</file>

<file path=xl/sharedStrings.xml><?xml version="1.0" encoding="utf-8"?>
<sst xmlns="http://schemas.openxmlformats.org/spreadsheetml/2006/main" count="6259" uniqueCount="876">
  <si>
    <t>1353 Travel Report for All ICs for the reporting period 10/1/2021 till 3/31/2022</t>
  </si>
  <si>
    <t>SEMIANNUAL REPORT OF PAYMENTS ACCEPTED FROM A NON-FEDERAL SOURCE</t>
  </si>
  <si>
    <t>PAGE</t>
  </si>
  <si>
    <t>OF PAGES</t>
  </si>
  <si>
    <t>YEAR</t>
  </si>
  <si>
    <t>This report implements 31 U.S.C. § 1353.  It does not supersede other reports that may have to be filed when travel expenses are accepted under other authority.  For definitions and policies, see 41 CFR part 304-1.</t>
  </si>
  <si>
    <t>Health and Human Services</t>
  </si>
  <si>
    <t>X</t>
  </si>
  <si>
    <t>REPORTING PERIOD:10/1/2021 - 3/31/2022</t>
  </si>
  <si>
    <t>NEGATIVE REPORT</t>
  </si>
  <si>
    <t xml:space="preserve">      National Institutes of Health</t>
  </si>
  <si>
    <t>Agency Contact:</t>
  </si>
  <si>
    <t>No.</t>
  </si>
  <si>
    <t>TRAVELER</t>
  </si>
  <si>
    <t>EVENT DESCRIPTION &amp; EVENT SPONSOR</t>
  </si>
  <si>
    <t>EVENT DATE(s) [MM/DD/YYYY]</t>
  </si>
  <si>
    <t>LOCATION AND TRAVEL DATE(s)   [MM/DD/YYYY]-[MM/DD/YYYY]</t>
  </si>
  <si>
    <t>BENEFIT SOURCE</t>
  </si>
  <si>
    <t>BENEFIT DESCRIPTION</t>
  </si>
  <si>
    <t>PAYMENT BY CHECK</t>
  </si>
  <si>
    <t>PAYMENT IN-KIND</t>
  </si>
  <si>
    <t>TOTAL AMOUNT</t>
  </si>
  <si>
    <t>TRAVELER NAME</t>
  </si>
  <si>
    <t>EVENT DESCRIPTION</t>
  </si>
  <si>
    <t>BEGINNING DATE   [MM/DD/YYYY]</t>
  </si>
  <si>
    <t>TRAVELER LOCATION</t>
  </si>
  <si>
    <t>AHMED, MANSOOR M</t>
  </si>
  <si>
    <t>DR. AHMED IS INVITED TO SPEAK AT THE 2022 ADVANCEMENTS IN GRID, LATTICE, AND FLASH RADIOTHERAPY SYMPOSIUM BEING HELD IN CARLSBAD, CA ON MARCH 3-6, 2022.  IN-KIND: REGISTRATION (NO MEALS).</t>
  </si>
  <si>
    <t>CARLSBAD, CA, US</t>
  </si>
  <si>
    <t>RADIOSURGERY SOCIETY SAN JOSE</t>
  </si>
  <si>
    <t>Lodging &amp; M&amp;IE</t>
  </si>
  <si>
    <t xml:space="preserve"> </t>
  </si>
  <si>
    <t>Airfare</t>
  </si>
  <si>
    <t>TRAVELER TITLE</t>
  </si>
  <si>
    <t>EVENT SPONSOR</t>
  </si>
  <si>
    <t>ENDING DATE   [MM/DD/YYYY]</t>
  </si>
  <si>
    <t>TRAVEL DATE(s)</t>
  </si>
  <si>
    <t>Other</t>
  </si>
  <si>
    <t>HEALTH SCIENTIST ADMINISTRA</t>
  </si>
  <si>
    <t>03/02/2022 -03/07/2022</t>
  </si>
  <si>
    <t>AKTAS, OZGE N</t>
  </si>
  <si>
    <t>OZGE AKTAS, A CLINICAL FELLOW WITH THE INTRAMURAL CLINICAL MANAGEMENT OPERATIONS BRANCH (ICMOB) IN THE DIVISION OF CLINICAL RESEARCH (DCR), NIAID, WILL BE ATTENDING THE ANNUAL 2022 AMERICAN ACADEMY OF ALLERGY, ASTHMA AND IMMUNOLOGY (AAAAI) MEETING ON FEBRUARY 25-28, 2022 HELD IN PHOENIX, AZ.  LEADING RESEARCHERS IN ALLERGY, ASTHMA AND IMMUNOLOGY WILL GATHER AND ASSEMBLE TO DISCUSS ADVANCEMENT IN THE KNOWLEDGE AND PRACTICE OF ALLERGY, ASTHMA AND IMMUNOLOGY FOR OPTIMAL PATIENT CARE. THIS IS A SPONSORED TRAVEL INCLUDING FLIGHT AND LODGING PROVIDED AS SPONSORED IN-KIND AND REGISTRATION FOR AAAAI HAS BEEN WAIVED. TRAVELER HAS BEEN VERIFIED ELIGIBLE TO TRAVEL. SUPERVISOR HAS ASSESSED THE RISKS OF TRAVEL; NIH, CDC, AND STATE DEPARTMENT SAFETY AND SECURITY REQUIREMENTS AND RECOMMENDATIONS WILL BE MET.</t>
  </si>
  <si>
    <t>PHOENIX, AZ, US</t>
  </si>
  <si>
    <t>AMERICAN ACADEMY OF ALLERGY AS</t>
  </si>
  <si>
    <t>NULL</t>
  </si>
  <si>
    <t>02/25/2022 -02/28/2022</t>
  </si>
  <si>
    <t xml:space="preserve">ALTAN-BONNET, GREGOIRE </t>
  </si>
  <si>
    <t>MARCH 27-29, 2022, PRINCETON, NJ. INVITED SPEAKER AT THE PRINCETON QCB SEMINAR ON MARCH 28, 2022. TITLE OF SEMINAR IS: "QUANTITATIVE AND COMPUTATIONAL BIOLOGY." SPONSOR WILL COVER R/T TRAIN FARE AND 2 NIGHTS LODGING ON 3/27, 3/28. SPONSOR PROVIDED "IN KIND" A FLEX FARE ON THE RAIL TRANSPORTATION.  FLEX FARE ALLOWS A FULL REFUND TO THE SPONSOR IN CASE OF CANCELLATION WHEREAS THE SAVER/VALUE FARES DO NOT AND SAVER/VALUE FARES ARE LIMITED IN QUANTITY TO PURCHASE.  NCI TO COVER GROUND TRANSPORTATION AND M&amp;IE. TRAVELER IS REQUESTING APPROVAL OF ACTUAL SUBSISTENCE FOR SPONSORED IN-KIND LODGING VALUED AT $162, WHICH IS 118% OF $137. THIS PERCENTAGE FALLS WITHIN THE 300% THRESHOLD ALLOWED BY THE FTR. THE SPONSOR HAS NOTED THAT ALL OTHER NON-FEDERAL PARTICIPANTS WILL BE PROVIDED WITH THE SAME ACCOMMODATIONS. NO FEDERAL FUNDS CONFIRMED. THERE IS NO REGISTRATION FEE ASSOCIATED WITH THIS MEETING.</t>
  </si>
  <si>
    <t>PRINCETON, NJ, US</t>
  </si>
  <si>
    <t>PRINCETON UNIVERSITY</t>
  </si>
  <si>
    <t>RESEARCH FELLOW (VP)</t>
  </si>
  <si>
    <t>03/27/2022 -03/29/2022</t>
  </si>
  <si>
    <t>ALVAREZ, VERONICA A</t>
  </si>
  <si>
    <t>TRAVELER WILL BE ATTENDING THE GRC BASAL GANGLIA MEETING FROM MARCH 21 TO 25, 2022. THIS TRIP IS EO APPROVED.</t>
  </si>
  <si>
    <t>LOS ANGELES, CA, US</t>
  </si>
  <si>
    <t>GORDON RESEARCH CONFERENCES WE</t>
  </si>
  <si>
    <t>INVESTIGATOR</t>
  </si>
  <si>
    <t>03/21/2022 -03/25/2022</t>
  </si>
  <si>
    <t>APOLO, ANDREA B</t>
  </si>
  <si>
    <t>DR. APOLO IS INVITED TO SPEAK AT THE ANNUAL AMERICAN SOCIETY OF CLINICAL ONCOLOGY (ASCO) MEETING BEING HELD IN SAN FRANCISCO, CA ON FEBRUARY 16-19, 2022.  IN-KIND: AIRFARE, LODGING (NO BREAKFAST), AND REGISTRATION (INCLUDES L 2/17 AND 2/18).   DR. APOLO HAS AN APPROVED APPENDIX 7 ON FILE FOR THE USE OF BUSINESS CLASS TICKETS.</t>
  </si>
  <si>
    <t>SAN FRANCISCO, CA, US</t>
  </si>
  <si>
    <t>AMERICAN SOCIETY OF CLINICAL O</t>
  </si>
  <si>
    <t>ASST CLINICAL INVESTIGATOR</t>
  </si>
  <si>
    <t>02/16/2022 -02/19/2022</t>
  </si>
  <si>
    <t>AVERBECK, BRUNO B</t>
  </si>
  <si>
    <t>DR. AVERBECK WILL SPEAK AT THE NEOMED SEMINAR SERIES TO BE HELD IN ROOTSTOWN, OH USA ON 12/8/2021. THE SPONSOR IS PROVIDING FLIGHT, MEALS AND LODGING.</t>
  </si>
  <si>
    <t>CLEVELAND, OH, US</t>
  </si>
  <si>
    <t>NORTHEAST OHIO MEDICAL UNIVERS</t>
  </si>
  <si>
    <t>12/07/2021 -12/09/2021</t>
  </si>
  <si>
    <t>DR. AVERBECK WAS ASKED TO SPEAK AT THE UNIVERSITY OF PITTSBURGH TO PARTICIPATE IN THE BIOE SEMINAR ON MARCH 2ND-4TH.</t>
  </si>
  <si>
    <t>PITTSBURGH, PA, US</t>
  </si>
  <si>
    <t>UNIVERSITY OF PITTSBURGH</t>
  </si>
  <si>
    <t>03/02/2022 -03/04/2022</t>
  </si>
  <si>
    <t>AWAN, SEEMAL F</t>
  </si>
  <si>
    <t>TRAVELER TO ATTEND THE 2022 AMERICAN ACADEMY OF ALLERGY, ASTHMA &amp; IMMUNOLOGY (AAAAI) ANNUAL MEETING FROM 2/24/22-2/27/22 IN PHOENIX, AZ.</t>
  </si>
  <si>
    <t>ALLERGY ASTHMA AND IMMUNOLOGY</t>
  </si>
  <si>
    <t>02/25/2022 -02/27/2022</t>
  </si>
  <si>
    <t xml:space="preserve">BALER, RUBEN </t>
  </si>
  <si>
    <t>RUBEN BALER WILL BE DELIVERING HIS UNIVERSAL PREVENTION CURRICULUM TO STUDENTS AND PARENTS AT THREE DIFFERENT SCHOOLS IN MADRID, SPAIN NOVEMBER 23, 2021-NOVEMBER 24, 2021: SAN FRANCISCO DE PAULA, SAGRADA FAMILIA DE URGELL, AND SEVILLA DEL ESTE. ADDITIONALLY, DR. BALER WILL BE SPEAKING/ATTENDING THE 23RD DUAL DISORDERS CONGRESS FROM NOVEMBER 25-27, 2021 IN MADRID SPAIN. HE WILL BE GIVING TWO PRESENTATIONS: ¿THE NEUROSCIENCE OF REWARD AND ADDICTION¿ AND ¿A DEBATE FORUM ON LEGALIZATION OF CANNABIS AND MENTAL HEALTH: WHERE ARE WE?¿. DR. BALER¿S LODGING ON NOVEMBER 22-25TH WILL BE AT HOTEL PENSION CATEDRAL, CALLE DE LOS TINTES, 22, SEVILLE 41003, +34954987213; AND LODGING FROM NOVEMBER 25-28TH WILL BE AT HOTEL MELIA SEVILLA, DR. PEDRO DE CASTRO, 1, SEVILLE, 41004, +34954421511.</t>
  </si>
  <si>
    <t>SEVILLE, , ESP</t>
  </si>
  <si>
    <t>SPANISH SOCIETY ON DUAL PATHOL</t>
  </si>
  <si>
    <t>11/21/2021 -11/29/2021</t>
  </si>
  <si>
    <t>BALL, MARK W</t>
  </si>
  <si>
    <t>DR. BALL IS INVITED TO SPEAK AT THE AMERICAN SOCIETY OF CLINICAL ONCOLOGY (ASCO) GENITOURINARY CANCERS SYMPOSIUM BEING HELD ON FEBRUARY 17-20, 2022 IN SAN FRANCISCO, CA. IN-KIND: AIRFARE, LODGING (NO BREAKFAST), AND REGISTRATION (INCLUDES L 2/18 AND 2/19).  DR. BALL IS REQUESTING APPROVAL OF ACTUAL SUBSISTENCE FOR SPONSOR IN-KIND LODGING VALUED AT $339 WHICH IS 102% OF THE GOVERNMENT ALLOWANCE OF $333.  THIS PERCENTAGE FALLS WITHIN THE 300% THRESHOLD ALLOWED BY THE FTR.  THE SPONSOR HAS NOTED THAT ALL OTHER NON-FEDERAL PARTICIPANTS WILL BE PROVIDED WITH THE SAME ACCOMMODATIONS.</t>
  </si>
  <si>
    <t>02/17/2022 -02/20/2022</t>
  </si>
  <si>
    <t>BAUMANN, MICHAEL H</t>
  </si>
  <si>
    <t>DR. BAUMAN IS AN INVITED SPEAKER AT THE ANNUAL 2022 ACNP MEETING IN SAN JUAN PUERTO RICO ON 12/5-8/2021. SP INCLUDES WAIVED REGISTRATION FEES $860.00.  GROUND TRANSPORTATION TAXI TO/ROM RESIDENCE. FLIGHT TRAVELER WILL DEPART BWI ON 12/4 TO ATTEND THE NEUROPSYCHOPHARMACOLOGY EDITORIAL BOARD MEETING ON THE MORNING OF 12/5. DEPARTURE ON 12/9 DUE TO A LATE POSTER SESSION  WHICH ENDS ON THE EVENING OF 12/8. HOTEL 12/4-8 THE RATE IS CONFERENCE RATE OF $259 PER NIGHT WHICH IS ABOVE PERDIEM OF $195. TRAVELER WILL PAY OVERAGES. TAX EXEMPT</t>
  </si>
  <si>
    <t>SAN JUAN, N/A, PR</t>
  </si>
  <si>
    <t>AMERICAN COLLEGE OF NEUROPSYCH</t>
  </si>
  <si>
    <t>RESEARCH BIOLOGIST</t>
  </si>
  <si>
    <t>12/04/2021 -12/09/2021</t>
  </si>
  <si>
    <t xml:space="preserve">BAX, AD </t>
  </si>
  <si>
    <t>ATTEND SAB MEETING AS A BOARD MEMBER,  MARCH 10, 2022 IN NEW YORK, NY. ETHICS CLEARANCE ATTACHED AS AN APPROVED OFFICIAL DUTY ACTIVITY. SPONSOR TO PROVIDE LODGING IN-KIND AT $209 (TAX EXEMPT), WHICH DOES NOT INCLUDE BREAKFAST IN THE HOTEL FEE, AND WILL PROVIDE IN-KIND MEALS FROM LUNCH 3/10 THRU BREAKFAST 3/11. THERE IS NO REGISTRATION FEE ASSOCIATED WITH THIS EVENT.</t>
  </si>
  <si>
    <t>NEW YORK, NY, US</t>
  </si>
  <si>
    <t>NEW YORK STRUCTURAL BIOLOGY CE</t>
  </si>
  <si>
    <t>CH BIO NUC MAG RES SPEC SEC</t>
  </si>
  <si>
    <t>03/10/2022 -03/11/2022</t>
  </si>
  <si>
    <t xml:space="preserve">BELKAID, YASMINE </t>
  </si>
  <si>
    <t>DR. YASMINE BELKAID HAS BEEN INVITED TO ATTEND AND SPEAK AT THE ROBERT KOCH AWARD CEREMONY 2021. DR. BELKAID WILL BE AWARDED THE ROBERT KOCH PRIZE ON 19 NOVEMBER 2021 IN BERLIN FOR THEIR GROUNDBREAKING RESEARCH ON THE IMPORTANCE OF MICROFLORA FOR THE HUMAN IMMUNE SYSTEM AND THE ROLE OF INTESTINAL EPITHELIUM IN THE COMPOSITION OF MICROFLORA AND RELATED EFFECTS IN INFECTIOUS AND INFLAMMATORY DISEASES. DR. BELKAID IS ONE OF THE FOUR WOMEN WHO WILL HAVE RECEIVED THIS AWARD. THE AWARD CEREMONY WILL TAKE PLACE IN BERLIN, ON NOVEMBER 19, 2021 AT 4:30 PM AT THE BERLIN BRANDENBURG ACADEMY OF SCIENCES. DR. BELKAID WILL GIVE A TALK ENTITLE MICROBIOME CONTROL OF HOST IMMUNITY. 
THE SPONSOR WILL PROVIDE THE FOLLOWING IN-KIND AIRFARE, LODGING, SOME GROUND TRANSPORTATION, AND SOME MEAL. DR. BELKAID IS A VEGETARIAN, SOME MEALS PROVIDED SHE MAY NOT BE ABLE TO EAT. THEREFORE, NO MEALS
HAVE NOT BEEN REMOVED BUT WILL BE UPDATED AT VOUCHER TIME. NO U.S. FEDERAL FUNDS WILL BE USED BY THE
SPONSOR TO PROVIDE FOR OR REIMBURSE TRAVEL EXPENSES AND NO HONORARIUM MAY BE ACCEPTED BY THE EMPLOYEE. THE TRAVELER WILL BE REIMBURSED FOR REMAINING RELEVANT COSTS BY THE NIH. TPS AND ODA HAS BEEN APPROVED. THE SPONSOR HAS PROVIDED THE HOTEL AND FLIGHT CONFIRMATION; HOWEVER WE HAVE NOT RECEIVED THE TICKETS NOR THE ROOM RECEIPT. THIS WILL BE UPLOADED ONCE RECEIVED. THE TRAVELER IS VERIFIED AS ELIGIBLE TO TRAVEL.  ALL NIH, CDC, AND COUNTRY SPECIFIC RECOMMENDED AND REQUIRED SAFETY AND SECURITY PROTOCOLS WILL BE MET. HTSOS OR FACT IS REQUIRED AND HAS BEEN ATTACHED TO TRAVEL.</t>
  </si>
  <si>
    <t>BERLIN, , DEU</t>
  </si>
  <si>
    <t>ROBERT KOCH INSTITUTE</t>
  </si>
  <si>
    <t>STAFF SCIENTIST (VP)</t>
  </si>
  <si>
    <t>11/17/2021 -11/20/2021</t>
  </si>
  <si>
    <t>LATE JUSTIFICATION - DUE TO RECENT EVENTS WITH TRAVEL RECENTLY OPENING FOR ALL, THERE WAS A DELAY IN OBTAINING INFORMATION DURING THIS PROCESS. DR. YASMINE BELKAID HAS BEEN INVITED TO ATTEND AND SPEAK AT THE 2022 KEYSTONE SYMPOSIA MYELOID CELLS: FROM BIRTH TO IMMUNITY AND DISEASE. DR. BELKAID WILL GIVE A TALK TITLE: MICROBIOME CONTROL OF HOST IMMUNITY. THE SPONSOR CAN ONLY SUBSIDIZE UP TO 1402 IN US DOLLARS TO HELP DEFRAY COSTS FOR YOUR AIRFARE, LODGING AND GROUND TRANSPORTATION. SINCE SHE IS VEGAN, THERE WILL BE SOME MEALS PROVIDED THAT SHE MAY NOT BE ABLE TO EAT. THEREFORE, NO MEALS HAVE NOT BEEN REMOVED BUT WILL BE UPDATED AT VOUCHER TIME. NO U.S. FEDERAL FUNDS WILL BE USED BY THE SPONSOR TO PROVIDE FOR OR REIMBURSE TRAVEL EXPENSES AND NO HONORARIUM MAY BE ACCEPTED BY THE EMPLOYEE. THE TRAVELER WILL BE REIMBURSED FOR REMAINING RELEVANT COSTS BY THE NIH. TPS HAS BEEN APPROVED ATTACHED TO TRAVEL AND ODA WILL BE ADDED ONCE APPROVAL IS RECEIVED. HOTEL, FLIGHT, AND GROUND TRANSPORTATION IS CONFIRMED AND WILL BE REIMBURSED BY KEYSTONE SPONSOR. REGISTRATION FEE IS WAIVE AND WILL INCLUDE SECURE MOBILE APP, ADMISSION TO ALL SCIENTIFIC SESSIONS, MEAL AND REFRESHMENTS. THE RETURN FLIGHT IS A NON-CONTRACT CARRIER. DUE TO TWO HOUR DRIVE, THE SHUTTLE IS NOT ABLE TO PICK HER UP IN TIME FOR EARLIER FLIGHT. THEREFORE, WE HAD TO CHOOSE FOR AFTERNOON FLIGHT WITH DELTA AIRLINES, A NON-CONTRACT CARRIER. THE TRAVELER IS ELIGIBLE TO TRAVEL. ALL NIH, CDC, AND COUNTRY SPECIFIC RECOMMENDED AND REQUIRED SAFETY AND SECURITY PROTOCOLS WILL BE MET. HTSOS IS REQUIRED AND HAS BEEN ATTACHED TO TRAVEL.</t>
  </si>
  <si>
    <t>BANFF, , CAN</t>
  </si>
  <si>
    <t>KEYSTONE SYMPOSIA</t>
  </si>
  <si>
    <t>03/06/2022 -03/09/2022</t>
  </si>
  <si>
    <t xml:space="preserve">BHARTI, KAPIL </t>
  </si>
  <si>
    <t>DR. KAPIL BHARTI WILL VISIT THE INSTITUTE OF ANIMAL PHYSIOLOGY AND GENETICS, ACADEMY OF SCIENCES OF THE CZECH REPUBLIC, 10/30 - 11/3/21, TO TEST A MINIPIG MODEL FOR POSSIBLE USE IN HIS RESEARCH. AIRFARE, LODGING AND MEALS PROVIDED IN KIND BY THE INSTITUTE OF ANIMAL PHYSIOLOGY AND GENETICS AT THE CZECH ACADEMY OF SCIENCE. MISSION CRITICAL TRAVEL, APPROVED BY DR. JOHNSON 9/29/21.</t>
  </si>
  <si>
    <t>[OTHER], , CZE</t>
  </si>
  <si>
    <t>CZECH ACADEMY OF SCIENCES PRAG</t>
  </si>
  <si>
    <t>VISITING FELLOWSHIP PROGRAM</t>
  </si>
  <si>
    <t>10/30/2021 -11/03/2021</t>
  </si>
  <si>
    <t>DR. KAPIL BHARTI HAS BEEN INVITED TO VISIT CIRC BIOSCIENCES IN MIAMI, FL 3/20-21/22  TO PRESENT A TALK "A PHASE I/IIA TRIAL TO TEST SAFETY AND FEASIBILITY OF IPSC-DERIVED RPE PATCH IN MACULAR DEGENERATION PATIENTS" AT THEIR SYMPOSIUM AND FOR A SCIENTIFIC DISCUSSION ON OCULAR REGENERATIVE MEDICINE, EXPLORING THE POSSIBILITY OF DEVELOPING A DUAL RPE PHOTORECEPTOR CELL THERAPY BY COMBINING NEI AND CIRC TECHNOLOGIES. TRAVEL IS SPONSORED BY PARAGON/CIRC BIOSCIENCES. SPONSOR WILL PROVIDE AIRFARE, LODGING AND GROUND TRANSPORTATION IN FL IN KIND.</t>
  </si>
  <si>
    <t>MIAMI, FL, US</t>
  </si>
  <si>
    <t>CIRC BIOSCIENCES</t>
  </si>
  <si>
    <t>03/20/2022 -03/22/2022</t>
  </si>
  <si>
    <t>DR. KAPIL BHARTI HAS BEEN INVITED TO THE ANNUAL RYAN INITIATIVE FOR MACULAR RESEARCH (RIMR) CONFERENCE 3/29-31/2022. DR. BHARTI WILL CHAIR A SESSION AT THE RIMR CONFERENCE. DOHENY EYE INSTITUTE IS PROVIDING  AIRFARE TO CA, LODGING 3/28-31 AND MEALS IN-KIND. THERE IS NO REGISTRATION FEE FOR THIS MEETING. 4/1/22 DR. BHARTI WILL TRAVEL TO HALFMOON BAY, CA TO ATTEND THE FOUNDATION FIGHTING BLINDNESS INVESTING IN CURES SUMMIT 2022, 4/1-3/22. FFB WILL PROVIDE LODGING AND MEALS. THERE IS NO REGISTRATION FEE FOR THIS MEETING.</t>
  </si>
  <si>
    <t>IRVINE, CA, US</t>
  </si>
  <si>
    <t>DOHENY EYE INSTITUTE</t>
  </si>
  <si>
    <t>03/28/2022 -04/04/2022</t>
  </si>
  <si>
    <t>FOUNDATION FIGHTING BLINDNESS</t>
  </si>
  <si>
    <t>BLECK, CHRISTOPHER K</t>
  </si>
  <si>
    <t>THIS TRAVEL IS NOT A CONFERENCE IT MEETS NIH-DEFINED MISSION EXEMPTIONS: TRAINING (NON-CONFERENCE). THERE IS NO REGISTRATION FEE FOR THIS MEETING. 
DR. BLECK HAS BEEN INVITED TO PARTICIPATE IN DISCUSSIONS AND TRAINING ABOUT THE FUTURE DIRECTION OF HIGH PRESSURE FREEZING AND CRYO ELECTRON MICROSCOPY IN THE GOUAUX LAB, VOLLUM INSTITUTE AT THE OREGON HEALTH AND SCIENCE UNIVERSITY IN PORTLAND FROM FEBRUARY 16 TO 26, 2022.  
THIS TRAVEL REQUEST IS LATE BECAUSE DR. BLECK WAS OFFICIALLY INVITED AFTER NOTIFICATION THAT NIH IS LIFTING THE TRAVEL BAN ON NON-MISSION CRITICAL TRAVEL EFFECTIVE JANUARY 31, 2022.  
HOWARD HUGHES MEDICAL INSTITUTE (HHMI) WILL BE PROVIDING ECONOMY CLASS AIRFARE IN-KIND. HOWEVER, HHS-348 SPONSORED IN-CASH REIMBURSEMENT IS REQUESTED BECAUSE HHMI¿S INTERNAL OPERATIONS CANNOT SUPPORT IN-KIND LODGING ARRANGEMENTS AND MEAL REIMBURSEMENT, SO THESE EXPENSES ARE TO BE REIMBURSED IN-CASH TO DR. BLECK AFTER RECEIPTS ARE PROVIDED. THIS IN-CASH OFFER WILL BE GREATER THAN 500, AND THERE ARE NOT ANY KNOWN ISSUES OF OUR ORGANIZATION FAILING TO MAKE TIMELY CASH REIMBURSEMENT. REGISTRATION WITH HHMI WILL NEED TO BE COMPLETED AT HTTPS://SUPPLIER.HHMI.ORG PRIOR TO REIMBURSEMENTS. AN NIH TRAVEL WAIVER REQUEST FORM HAS BEEN SUBMITTED TO THE NHLBI ETHICS OFFICE. THE ETHICS OFFICE CLEARED THIS TRAVEL, CONTINGENT ON THIS WAIVER¿S APPROVAL.</t>
  </si>
  <si>
    <t>PORTLAND, OR, US</t>
  </si>
  <si>
    <t>HOWARD HUGHES MEDICAL INSTITUT</t>
  </si>
  <si>
    <t>02/16/2022 -02/26/2022</t>
  </si>
  <si>
    <t>BLOOM, MARSHALL E</t>
  </si>
  <si>
    <t>DR. BLOOM WILL MEET WITH STAFF OF THE BIOLOGICAL SCIENCES DEPARTMENT AND GIVE A TALK FOR THE GRADUATE STUDENT CAREER DEVELOPMENT SERIES, TITLED GETTING THERE   A STRAIGHT LINE, THROUGH THE LOOKING GLASS, OR THE LONG AND WINDING PATH.  THIS WILL TAKE PLACE AT LANGLEY HALL FROM 11 AM TO 12 PM.  DR. BLOOM WILL THEN MEET WITH THE CLINICAL VACCINE RESEARCH CENTER TO VISIT WITH STAFF AND HAVE A TOUR OF THE FACILITIES. THE UNIVERSITY WILL COVER THE COSTS OF THE FLIGHTS, HOTEL STAY ON MARCH 2ND AND 3RD AND TRANSPORTATION TO AND FROM THE AIRPORT. NO GIFTS, HONORARIUMS OR OTHER MONIES ARE BEING PAID AND NO FEDERAL FUNDS ARE BEING USED. TRAVELER WILL USE POV TO DRIVE TO MISSOULA ON MARCH 1ST 2022 AND STAY OVERNIGHT AT HOTEL FOR EARLY MORNING FLIGHT TO PITTSBURGH ON MARCH 2ND.  TRAVELER WILL ARRIVE IN PITTSBURGH IN THE AFTERNOON AND TAKE TAXI TO WYNDHAM PITTSBURGH UNIVERSITY CENTER FROM MARCH 2ND UNTIL MARCH 3RD.  SEMINAR WILL TAKE PLACE ON MARCH 3RD. TRAVELER WILL DEPART ON MARCH 4TH AND RETURN TO MISSOULA MIDAFTERNOON. TRAVELER IS REQUIRING OVERNIGHT LODGING IN MISSOULA ON  MARCH 1. LODGING OVER PER DIEM AEA HAS BEEN UPLOADED.  LATE JUSTIFICATION  THEY HAVE NOT PROVIDED AN ACTUAL AGENDA AT THIS TIME ONLY A FLIGHT ITINERARY. I HAVE BEEN IN CONTACT WITH THEM DAILY TRYING TO GET INFORMATION FOR THE TRIP INCLUDING WHAT EXPENSES WILL BE COVERED.  ONLY IN THE LAST WEEK HAVE THEY SENT ME MOST OF THE INFORMATION AND I HAVE ENTERED THAT FOR APPROVAL. IF ANY ADDITIONAL MEALS ARE PAID IN KIND THEY WILL BE ADJUSTED AT VOUCHER.  PENDING HOTEL ITINERARY FROM SPONSOR WILL UPLOAD WHEN AVAILABLE.  SUPERVISORY APPROVAL PENDING AND WILL BE UPLOADED UPON RECEIPT.</t>
  </si>
  <si>
    <t>MISSOULA, MT, US</t>
  </si>
  <si>
    <t>MEDICAL OFFICER (RESEARCH)</t>
  </si>
  <si>
    <t>03/01/2022 -03/04/2022</t>
  </si>
  <si>
    <t>BONNEMANN, CARSTEN G</t>
  </si>
  <si>
    <t>TRAVELER WILL BE ATTENDING AND GIVING A TALK AT THE 2021 AMERICAN EPILEPSY SOCIETY MERRITT PUTNAM SYMPOSIUM IN CHICAGO, IL FROM 12/4/21 - 12/5/21. TITLE OF THE TALK IS ¿GENERAL PRINCIPLES OF GENE THERAPY ¿. TRAVELER WILL DEPART FROM HOME ON 12/4/21 AND RETURN ON 12/5/21. HE WILL TRAVEL TO AND FROM THE AIRPORT VIA UBER. TRAVELER¿S FLIGHT, HOTEL, AND MEALS ARE SPONSORED AND PAID IN-KIND. TRAVELER WILL BE STAYING AT THE HYATT REGENCY MCCORMICK PLACE-HQ HOTEL ON 12/4 AT THE PER DIEM RATE (PAID IN-KIND). CONFIRMED WITH THE SPONSOR THAT NO HONORARIUM WILL BE GIVEN TO THE TRAVELER AND NO FEDERAL FUNDS ARE BEING USING TO SUPPORT THIS TRAVEL. ALL OTHER NON-FEDERAL PARTICIPANTS WILL BE PROVIDED WITH THE SAME ACCOMMODATIONS. ODA IS APPROVED AND ATTACHED. TRAVEL IS APPROVED BY DR. SCHOR.</t>
  </si>
  <si>
    <t>CHICAGO, IL, US</t>
  </si>
  <si>
    <t>AMERICAN EPILEPSY SOCIETY</t>
  </si>
  <si>
    <t>SENIOR INVESTIGATOR</t>
  </si>
  <si>
    <t>12/04/2021 -12/05/2021</t>
  </si>
  <si>
    <t>DR. BONNEMANN HAS BEEN INVITED TO TUCSON, AZ TO CHAIR A MEETING ON GENE THERAPY FROM JANUARY 25TH TO JANUARY 27TH. HE WILL DEPART HIS HOME ON THE MORNING OF 1/25/22 AND TAKE AN UBER TO IAD. HE WILL ARRIVE THE SAME DAY IN ARIZONA AND UBER TO HIS HOTEL. ON THE MORNING OF 1/27, HE WILL DEPART HIS HOTEL VIA UBER AND ARRIVE AT THE TUS AIRPORT TO TAKE A FLIGHT BACK TO IAD. HE WILL THEN TAKE AN UBER BACK HOME. THE SPONSOR WILL BE PAYING FOR THE FLIGHT, HOTEL, AND MEALS IN-KIND. TRAVEL WAS APPROVED AS MISSION CRITICAL AND APPROVAL IS ATTACHED. TOMS APPROVED, ODA APPROVED. NO REGISTRATION FEES. THE SPONSOR HAS CONFIRMED THAT NO HONORARIUM OR FEE FOR SERVICE IS BEING OFFERED TO DR. CARSTEN BONNEMANN AND ALL OTHER NON-FEDERAL PARTICIPANTS WILL BE PROVIDED WITH THE SAME/SIMILAR ACCOMMODATIONS AS DR. CARSTEN BONNEMANN. THE HOTEL IS OVER PER DIEM. DR. CARSTEN BONNEMANN IS REQUESTING APPROVAL OF ACTUAL SUBSISTENCE FOR SPONSOR IN-KIND LODGING VALUED AT $199 [ACTUAL RATE].  THIS IS 67% ABOVE THE GOVERNMENT ALLOWANCE OF $133 [PER DIEM RATE]. THIS PERCENTAGE FALLS WITHIN THE 300% THRESHOLD ALLOWED BY THE FTR. THE SPONSOR HAS NOTED THAT ALL OTHER NON-FEDERAL PARTICIPANTS WILL BE PROVIDED WITH THE SAME ACCOMMODATIONS.</t>
  </si>
  <si>
    <t>TUCSON, AZ, US</t>
  </si>
  <si>
    <t>MUSCULAR DYSTROPHY ASSOCIATION</t>
  </si>
  <si>
    <t>01/25/2022 -01/27/2022</t>
  </si>
  <si>
    <t>DR. BONNEMANN HAS BEEN INVITED TO NASHVILLE, TN TO SPEAK AT THE 2022 MDA CLINICAL AND SCIENCE CONFERENCE BEING HELD FROM MARCH 13 TO MARCH 16. HE WILL DEPART HIS HOME ON THE EVENING OF 3/13 AND TAKE AN UBER TO DCA. HE WILL ARRIVE THE SAME DAY IN NASHVILLE AND UBER TO HIS HOTEL. ON THE EVENING OF 3/16, HE WILL DEPART HIS HOTEL VIA UBER AND ARRIVE AT THE BNA AIRPORT TO TAKE A FLIGHT BACK TO DCA. HE WILL THEN TAKE AN UBER BACK HOME. APPROVED TOMS, AND ODAS ARE ATTACHED. REGISTRATION FEE OF 725 DOLLARS WAIVED FOR SPEAKERS. HE WILL BE LODGING AT THE GAYLORD OPRYLAND RESORT AND CONVENTION CENTER FOR THE DURATION OF HIS STAY. THE COST OF THE HOTEL ROOM FOR THE JUST THE NIGHT OF 3/15 IS OVER PER DIEM. DR. BONNEMANN IS REQUESTING APPROVAL OF ACTUAL SUBSISTENCE FOR LODGING VALUED AT $329 [ACTUAL RATE]. THIS IS 43% ABOVE THE GOVERNMENT ALLOWANCE OF $230 [PER DIEM RATE]. THIS PERCENTAGE FALLS WITHIN THE 300% THRESHOLD ALLOWED BY THE FTR ¿APPROVED AEA IS ATTACHED. LODGING WAS NOT ABLE TO BE BOOKED VIA OMEGA AS THE HOTEL ROOMS HAD BEEN BLOCKED OUT FOR THIS EVENT VIA A DISCOUNTED GROUP RATE - BECAUSE OF THIS, WE WERE ASKED TO BOOK VIA THEIR REGISTRATION EMAIL. THIS HOTEL IS ALSO THE LOCATION FOR WHICH THE CONFERENCE WILL BE HELD. UBER COSTS IN EXPENSES TAB ARE ESTIMATES - ACTUALS WILL BE ENTERED DURING VOUCHERING WITH RECEIPTS ATTACHED.</t>
  </si>
  <si>
    <t>NASHVILLE, TN, US</t>
  </si>
  <si>
    <t>03/13/2022 -03/16/2022</t>
  </si>
  <si>
    <t>BRENCHLEY, JASON M</t>
  </si>
  <si>
    <t>JASON BENCHLEY HAS BEEN INVITED TO PARTICIPATE IN THE ¿2022 PALM SPRINGS SYMPOSIUM ON HIV/AIDS¿. IT WILL BE HELD IN PALM SPRINGS, CALIFORNIA. THE CONFERENCE DATES ARE MARCH 3-5, 2022 AND THE TRAVEL DATES ARE MARCH 3-6,2022. THE SPONSOR WILL BE PROVIDING IN KIND AIRFARE, LODGING, SOME MEALS AND GROUND TRANSPORTATION. NIH WILL BE PAYING FOR ALL OTHER EXPENSES.  SPONSOR PROVIDING IN-KIND LODGING VALUED AT $160 WHICH IS 111% OF THE GOVERNMENT LODGING ALLOWANCE OF $144.THE SPONSOR HAS CONFIRMED THAT ALL OTHER FEDERAL OR NON-FEDERAL PARTICIPANTS WILL BE PROVIDED WITH THE SAME OR SIMILAR ACCOMMODATIONS. ODA ATTACHED. ¿TRAVELER HAS BEEN VERIFIED ELIGIBLE TO TRAVEL.  SUPERVISOR HAS ASSESSED THE RISKS OF TRAVEL; NIH, CDC, AND STATE DEPARTMENT SAFETY AND SECURITY REQUIREMENTS AND RECOMMENDATIONS WILL BE MET.¿</t>
  </si>
  <si>
    <t>PALM SPRINGS, CA, US</t>
  </si>
  <si>
    <t>UNIVERSITY OF CALIFORNIA AT IR</t>
  </si>
  <si>
    <t>RESEARCH FELLOW</t>
  </si>
  <si>
    <t>03/03/2022 -03/06/2022</t>
  </si>
  <si>
    <t>BREWER, CARMEN C</t>
  </si>
  <si>
    <t>THE TRAVELER WILL PARTICIPATE IN THE EDITORIAL BOARD MEETING FOR SCIENTIFIC JOURNAL (EAR AND HEARING), ATTEND AMERICAN AUDITORY SOCIETY SCIENTIFIC &amp; TECHNOLOGY CONFERENCE FEBRUARY 22 ¿ 26, 2022, AS WELL AS PRESENT SCIENTIFIC POSTER ENTITLED, ¿ROADMAP TO COMPREHENSIVE OTOTOXICITY MANAGEMENT FOR CANCER TREATMENT¿. THE AMERICAN AUDITORY SOCIETY IS PARTIALLY SPONSORING THIS TRIP IN KIND. THE AAS WILL PROVIDE ROUND TRIP FLIGHT AND 2 NIGHTS OF LODGING FEBRUARY 22-23, 2022, AND LUNCH FEBRUARY 23, 2022.</t>
  </si>
  <si>
    <t>SCOTTSDALE, AZ, US</t>
  </si>
  <si>
    <t>AMERICAN AUDITORY SOCIETY</t>
  </si>
  <si>
    <t>AUDIOLOGIST</t>
  </si>
  <si>
    <t>02/22/2022 -02/26/2022</t>
  </si>
  <si>
    <t>BROOKS, BRIAN P</t>
  </si>
  <si>
    <t>DR. BROOKS HAS BEEN INVITED TO SPEAK AT GRAND ROUNDS AT BAYLOR COLLEGE OF MEDICINE, HOUSTON, TX ON APRIL 1, 2022. BAYLOR WILL PROVIDE THE FLIGHT IN-KIND.</t>
  </si>
  <si>
    <t>HOUSTON, TX, US</t>
  </si>
  <si>
    <t>BAYLOR COLLEGE OF MEDICINE</t>
  </si>
  <si>
    <t>CLINICAL FELLOW</t>
  </si>
  <si>
    <t>03/31/2022 -04/01/2022</t>
  </si>
  <si>
    <t>CARTER, MELODY C</t>
  </si>
  <si>
    <t>TO DELIVER TWO LECTURES AT THE AMERICAN ACADEMY OF ALLERGY, ASTHMA AND IMMUNOLOGY- AS WELL AS ATTEND THE AMERICAN ACADEMY OF ALLERGY, ASTHMA AND IMMUNOLOGY-AAAAI- ANNUAL MEETING IN PHOENIX, AZ FROM FEBRUARY 25-28, 2022. TRAVELER WILL BE PRESENTING ¿ 1-CAREER PATHS IN ALLERGY AND IMMUNOLOGY-GOVERNMENT AND 2-ANAPHYLAXIS. SPONSOR IS PAYING REGISTRATION ONLY, 570USD, IN KIND. TRAVELER IS ARRIVING ON FEBRUARY 24 BECAUSE THERE IS VALUABLE PROGRAMMING ON THAT DAY THAT SHE NEEDS TO ATTEND- PROOF OF PROGRAMMING UPLOADED. TRAVELER HAS REQUESTED TAXI AND BAGGAGE FEE REIMBURSEMENT. CITY PAIRS UPLOADED TO SHOW CHEAPEST CONTRACT FARE SELECTED. TRAVELER REQUESTS NO REIMBURSEMENT FOR INTERNET CONNECTIVITY, MILEAGE, NOR BUSINESS PHONE CALLS. NO US FEDERAL FUNDS WILL BE USED AND NO HONORARIUM WILL BE PROVIDED. TRAVELER HAS BEEN VERIFIED ELIGIBLE TO TRAVEL. SUPERVISOR HAS ASSESSED THE RISKS OF TRAVEL- NIH, CDC, AND STATE DEPARTMENT SAFETY AND SECURITY REQUIREMENTS AND RECOMMENDATIONS WILL BE MET. TRIP WILL BE PENDING MCT RESTRICTIONS BEING LIFTED.</t>
  </si>
  <si>
    <t>02/24/2022 -02/28/2022</t>
  </si>
  <si>
    <t>CHESLER, ALEXANDER T</t>
  </si>
  <si>
    <t>DR. ALEX CHESLER HAS BEEN ASKED TO A SEMINAR ON MARCH 15, 2022, AT THE NEUROSCIENCE SEMINAR SERIES AT SCRIPPS RESEARCH. ALSO, HE CONDUCT COLLABORATIVE RESEARCH AND WRITE MANUSCRIPTS FROM MARCH 11-16 WITH COLLABORATOR.</t>
  </si>
  <si>
    <t>SAN DIEGO, CA, US</t>
  </si>
  <si>
    <t>SCRIPPS RESEARCH INSTITUTE LA</t>
  </si>
  <si>
    <t>03/11/2022 -03/16/2022</t>
  </si>
  <si>
    <t>DR. ALEX CHESLER IS INVITED SPEAK TO NEUROSCIENCE SEMINAR SERIES AT THE UNIVERSITY OF TEXAS SOUTHWESTERN MEDICAL CENTER ON MARCH 29, 2022.</t>
  </si>
  <si>
    <t>DALLAS, TX, US</t>
  </si>
  <si>
    <t>UNIVERSITY OF TEXAS SOUTHWESTE</t>
  </si>
  <si>
    <t>03/28/2022 -03/30/2022</t>
  </si>
  <si>
    <t>CHEW, EMILY Y</t>
  </si>
  <si>
    <t>TRAVELER HAS BEEN INVITED AS A GUEST SPEAKER TO THE 60TH WALTER WRIGHT SYMPOSIUM AT THE UNIVERSITY OF TORONTO IN TORONTO, CANADA FROM DECEMBER 3-4 2021.  THE SPONSOR IS PROVIDING AIRFARE, GROUND TRANSPORTATION AND SOME MEALS IN-KIND. SPONSOR PROVIDING DINNER AT 75% ON TRAVEL DAY AT $39. TRAVELER WILL BE STAYING AT HER BROTHER'S HOUSE, SO LODGING BY THE SPONSOR IS NOT NEEDED.</t>
  </si>
  <si>
    <t>TORONTO, , CAN</t>
  </si>
  <si>
    <t>UNIVERSITY OF TORONTO CANADA</t>
  </si>
  <si>
    <t>MEDICAL OFCR (OPHTHALMOLGY)</t>
  </si>
  <si>
    <t>12/02/2021 -12/05/2021</t>
  </si>
  <si>
    <t>TRAVELER HAS BEEN INVITED TO DELIVER A LECTURE AND PARTICIPATE IN A PANEL DISCUSSION ON MACULAR DEGENERATION AT THE 74TH ANNUAL WILLS EYE HOSPITAL CONFERENCE MARCH 10-12TH,2022 IN PHILADELPHIA, PA. COACH CLASS TRAIN TICKET, HOTEL, GROUND TRANSPORTATION AND SOME MEALS WILL BE COVERED IN-KIND. DR. CHEW IS REQUESTING APPROVAL OF ACTUAL SUBSISTENCE FOR SPONSOR IN-KIND LODGING VALUED AT $259, WHICH IS 123% OF THE GOVERNMENT ALLOWANCE OF $210. THIS PERCENTAGE FALLS WITHIN THE 300% THRESHOLD ALLOWED BY THE FTR. THE SPONSOR HAS NOTED THAT ALL OTHER NON-FEDERAL PARTICIPANTS WILL BE PROVIDED WITH THE SAME ACCOMMODATIONS.</t>
  </si>
  <si>
    <t>PHILADELPHIA, PA, US</t>
  </si>
  <si>
    <t>WILLS EYE HOSPITAL</t>
  </si>
  <si>
    <t>03/10/2022 -03/12/2022</t>
  </si>
  <si>
    <t>TRAVELER WILL BE ATTENDING THE STEPHEN J RYAN INITIATIVE FOR MACULAR RESEARCH IN IRVINE, CA FOR THE RIMR CONFERENCE MARCH 28-31, 2022. THERE IS NO REGISTRATION FEE. RIMR PROGRAM WILL PROVIDE GROUND TRANSPORTATION, HOTEL ACCOMMODATIONS FROM MARCH 28-31 AND MEALS DURING THE MEETING. TRAVELER WILL LEAVE RIMR TO ATTEND LOWERY MEDICAL RESEARCH INSTITUTE BOARD OF SCIENTIFIC GOVERNORS MEETING, WHICH WILL BE HELD APRIL 1-3 IN SAN DIEGO, CA. THIS 2ND LEG IS ALSO SPONSORED IN-KIND, AND INCLUDES CAR TRANSPORTATION FROM IRVINE TO SAN DIEGO, HOTEL ACCOMMODATIONS AND RETURN FLIGHT FROM SAN DIEGO TO DC. DR. CHEW IS REQUESTING APPROVAL OF ACTUAL SUBSISTENCE FOR SPONSOR IN-KIND LODGING IN SAN DIEGO, VALUED AT $489, WHICH IS 270% OF THE GOVERNMENT ALLOWANCE OF $181. THIS PERCENTAGE FALLS WITHIN THE 300% THRESHOLD ALLOWED BY THE FTR. THE SPONSOR HAS NOTED THAT ALL OTHER NON-FEDERAL PARTICIPANTS WILL BE PROVIDED WITH THE SAME ACCOMMODATIONS.</t>
  </si>
  <si>
    <t>03/28/2022 -04/03/2022</t>
  </si>
  <si>
    <t>LOWY MEDICAL RESEARCH INSTITUT</t>
  </si>
  <si>
    <t>COLBERT, ROBERT A</t>
  </si>
  <si>
    <t>INVITED GUEST SPEAKER OPENING THE ARTHRITIS NATIONAL RESEARCH FOUNDATION (ANRF) SYMPOSIUM ON MARCH 18 - 19, 2022 AND ALSO WILL BE PARTICIPATING IN THE 2022 RESEARCH GRANT SELECTION MEETING.
THE SPONSOR WILL COVER THE FOLLOWING EXPENSES: AIRFARE, LODGING FOR 3 NIGHTS (3/17 - 3/19), BREAKFAST AND LUNCH FOR 3/18 AND 3/19.</t>
  </si>
  <si>
    <t>ARTHRITIS NATIONAL RESEARCH FO</t>
  </si>
  <si>
    <t>SENIOR INVESTIGATOR (HS)</t>
  </si>
  <si>
    <t>03/17/2022 -03/20/2022</t>
  </si>
  <si>
    <t>COLLINS, FRANCIS S</t>
  </si>
  <si>
    <t>FOR THIS SPONSORED, DOMESTIC TRAVEL, THE FOLLOWING WILL BE PROVIDED, IN-KIND: ROUNDTRIP TRAIN FARE-$192, LODGING FOR 3 NIGHTS-$135/NIGHT PLUS TAX (2/18-2/21) AND DINNER ON 2/19 VALUED-$50. THERE IS NO REGISTRATION FEE FOR THIS MEETING. ALL SPEAKERS RECEIVE SIMILAR BENEFITS. COST COMPARISON WAS NOT NEEDED AS OMEGA WAS NOT USED FOR THIS TRAVEL. BOTH TRAIN FARE AND LODGING WERE ARRANGED AND PROVIDED IN-KIND BY SPONSOR, EXCEPT LODGING FOR 2/17. NHGRI WILL PAY ALL REMAINING EXPENSES: ONE NIGHT OF LODGING-$135/NIGHT (2/17) PLUS FACILITY FEE-$35; ROUNDTRIP TAXI TO/FROM RESIDENCE ESTIMATED-$250; ROUNDTRIP TAXI TO/FROM NY TRAIN STATION-$250, MISC. FEE-$200 FOR UNFORESEEN ISSUES THAT MAY OCCUR. TRAVELER WILL BE ARRIVING 1 DAY EARLY TO MEET WITH THE NY STEM CELL FOUNDATION THE MORNING OF 2/18 AS A SEPARATE, NON-SPONSORED EVENT. OMEGA WAS UNABLE TO BOOK THE ADDITIONAL NIGHT ON 2/17 DUE TO HOTEL BLOCKS AND NO AVAILABILITY IN THE AREA. DUE TO BACK-TO-BACK MEETINGS, ANOTHER HOTEL WAS NOT FEASIBLE FOR THE FIRST NIGHT AS TRAVELER WOULD HAVE HAD TO CARRY LUGGAGE TO MULTIPLE LOCATIONS FOR HIS MEETINGS ON 2/18.  NY IS A HOTEL TAX EXEMPT STATE BUT MAY NOT APPLY TO SPONSOR. TAX EXEMPT FORM PROVIDED TO TRAVELER FOR 2/17.</t>
  </si>
  <si>
    <t>NEW YORK ENCOUNTER</t>
  </si>
  <si>
    <t>DIRECTOR NHGRI</t>
  </si>
  <si>
    <t>02/17/2022 -02/21/2022</t>
  </si>
  <si>
    <t>COLLINS, MICHAEL T</t>
  </si>
  <si>
    <t>I HAVE BEEN INVITED TO PRESENT A LECTURE ENTITLED ¿TARGETING THE CALCIUM-SENSING RECEPTOR¿ AT THE 2021 SOCIETY FOR ENDOCRINOLOGY MEETING CONFERENCE TO BE HELD IN  EDINBURG  FROM NOVEMBER 6, 2021 TO NOVEMBER 11, 2021.  THE SPONSORS HAVE AGREED TO COVER AIRFARE, HOTEL FOR 3 NIGHTS AND REGISTRATION. I WILL ALSO HAVE AN OPPORTUNITY TO INTERACT AND DISCUSS THE LATEST DEVELOPMENTS IN OUR RESEARCH FIELD.</t>
  </si>
  <si>
    <t>EDINBURGH, , GBR</t>
  </si>
  <si>
    <t>SOCIETY FOR ENDOCRINOLOGY BRIS</t>
  </si>
  <si>
    <t>STAFF CLINICIAN</t>
  </si>
  <si>
    <t>11/06/2021 -11/11/2021</t>
  </si>
  <si>
    <t>CORDES, LISA M</t>
  </si>
  <si>
    <t>DR. CORDES IS INVITED TO PRESENT ¿A COMMUNITY PHARMACIST¿S GUIDE TO PROSTATE CANCER¿ AT THE 2022 AMERICAN PHARMACISTS ASSOCIATION (APHA) ANNUAL MEETING BEING HELD IN SAN ANTONIO, TX FROM MARCH 18-19, 2022. IN-KIND: AIRFARE, LODGING (ONE NIGHT; BREAKFAST), AND REGISTRATION (NO MEALS).</t>
  </si>
  <si>
    <t>SAN ANTONIO, TX, US</t>
  </si>
  <si>
    <t>AMERICAN PHARMACIST ASSOCIATIO</t>
  </si>
  <si>
    <t>03/17/2022 -03/19/2022</t>
  </si>
  <si>
    <t>COWEN, EDWARD W</t>
  </si>
  <si>
    <t>DR. COWEN HAS BEEN INVITED TO LECTURE AT DERMATOLOGY GRAND ROUNDS ON FRIDAY, DECEMBER 3, 2021 AT THE PENN STATE MILTON S. HERSHEY MEDICAL CENTER ON BEHALF OF PENN STATE DERMATOLOGY IN HERSHEY, PA. THE SPONSOR WILL COVER LODGING, DINNER ON 12/2 AND BREAKFAST AND LUNCH ON 12/3.</t>
  </si>
  <si>
    <t>HERSHEY, PA, US</t>
  </si>
  <si>
    <t>PENN STATE UNIVERSITY HERSHEY</t>
  </si>
  <si>
    <t>12/02/2021 -12/04/2021</t>
  </si>
  <si>
    <t>DR. COWEN HAS BEEN INVITED TO LECTURE AT THE RESIDENT LECTURE SERIES, ON WEDNESDAY, MARCH 2, 2022 AT THE HENRY FORD HOSPITAL ON BEHALF OF THE DEPARTMENT OF DERMATOLOGY IN DETROIT, MI. THE SPONSOR WILL COVER AIRFARE, LODGING, AND MEALS.</t>
  </si>
  <si>
    <t>DETROIT, MI, US</t>
  </si>
  <si>
    <t>HENRY FORD HOSPITAL/MEDICAL CE</t>
  </si>
  <si>
    <t>03/01/2022 -03/02/2022</t>
  </si>
  <si>
    <t>DR. COWEN HAS BEEN INVITED TO LECTURE AT THE UNIVERSITY OF LOUISVILLE, ON MONDAY, MARCH 7-8, 2022, ON BEHALF OF THE DEPARTMENT OF DERMATOLOGY IN LOUISVILLE, KY. THE SPONSOR WILL COVER AIRFARE AND MEALS. NO LODGING NEEDED.</t>
  </si>
  <si>
    <t>LOUISVILLE, KY, US</t>
  </si>
  <si>
    <t>UNIVERSITY OF LOUISVILLE</t>
  </si>
  <si>
    <t>03/05/2022 -03/08/2022</t>
  </si>
  <si>
    <t>CUKRAS, CATHERINE A</t>
  </si>
  <si>
    <t>DR. CATHERINE CUKRAS HAS BEEN INVITED TO ATTEND THE 12TH ANNUAL CONFERENCE OF THE RYAN INITIATIVE FOR MACULAR RESEARCH (RIMR) ON MARCH 29-31, 2022 AT THE BECKMAN CENTER IN IRVINE, CALIFORNIA.  MEETING ATTENDANCE WAS APPROVED ON FEB 24, 2022. THE CONFERENCE PROVIDES A WEALTH OF OPPORTUNITIES TO BUILD RELATIONSHIPS, EXCHANGE IDEAS AND SHARE NEW PERSPECTIVES. TRAVELER WILL TAKE A TAXI FROM RESIDENCE TO AIRPORT, DEPARTING ON THE AFTERNOON OF MARCH 28TH AND ARRIVING IN IRVINE, CALIFORNIA ON THE EVENING OF MARCH 28, 2022. THIS IS A SPONSORED MEETING. GROUND TRANSPORTATION, LODGING AND SOME MEALS WILL BE PROVIDED, IN-KIND. ALL PARTICIPANTS RECEIVED THE SAME ACCOMMODATIONS. THERE IS NO REGISTRATION FEE. HOTEL RATE IS $165/NIGHT, WHICH IS LESS THAN THE ALLOWED PER DIEM RATE OF $182.00. TRAVELER DEPARTS CA ON 3/31,HOWEVER DUE TO THE TIME CHANGE, DOES NOT LAND BACK IN DC UNTIL 4/1;THEREFORE THE 3/4 M&amp;IE IS GIVEN TO THE TRAVELER ON 4/1.</t>
  </si>
  <si>
    <t>03/28/2022 -04/01/2022</t>
  </si>
  <si>
    <t xml:space="preserve">CUNNINGHAM, LISA </t>
  </si>
  <si>
    <t>DR. CUNNINGHAM IS A GUEST SEMINAR SPEAKER FOR THE ANNUAL SENSORY NEUROSCIENCE AND ENGINEERING SEMINAR SERIES ON MARCH 18, 2022.  THE TITLE OF HER TALK IS "OTOTOXIC DRUG-INDUCED HEARING LOSS:  BASIC AND CLINICAL STUDIES".  THIS TRIP IS SPONSORED BY THE STANFORD UNIVERSITY SCHOOL OF MEDICINE AND WILL TAKE PLACE IN THE BIOMEDICAL INNOVATIONS BUILDING (BMI) ON 240 PASTEUR DRIVE.   THEY WILL BE PAYING IN-KIND FOR THE FLIGHT, HOTEL AND BREAKFAST/LUNCH ONE DAY.</t>
  </si>
  <si>
    <t>SANTA CLARA, CA, US</t>
  </si>
  <si>
    <t>STANFORD UNIVERSITY PALO ALTO</t>
  </si>
  <si>
    <t>DAVIS, JEREMY L</t>
  </si>
  <si>
    <t>DR. DAVIS WILL ATTEND THE SSO ANNUAL MEETING IN DALLAS, TX FROM MARCH 9-12, 2022. SSO REGISTRATION PAID THROUGH POTS AND DOES NOT INCLUDE MEALS AND LODGING. THE HOTEL IS WITHIN PER DIEM.</t>
  </si>
  <si>
    <t>UNIVERSITY OF TEXAS MD ANDERSO</t>
  </si>
  <si>
    <t>03/06/2022 -03/12/2022</t>
  </si>
  <si>
    <t>DEAN, MICHAEL C</t>
  </si>
  <si>
    <t>(10410-MID-8048495} DR. MICHAEL DEAN WILL BE ATTENDING/ PARTICIPATING IN A WORKING GROUP ON MACULAR DEGENERATION AT THE 12TH ANNUAL MEETING OF THE RYAN INITIATIVE FOR MACULAR RESEARCH (RIMR) IN IRVINE, CALIFORNIA.  THIS MEETING IS BY INVITATION ONLY AND IS NOT OPEN TO THE PUBLIC-THERE IS NOT A REGISTRATION FEE.  THE MEETING DATES ARE 03/29/22-03/31/22.  THE SPONSOR, THE DOHENY EYE INSTITUTE, RIMR WILL COVER THE ROUNDTRIP AIRFARE, GROUND TRANSPORTATION TO THE AIRPORT ON 03/31,  SHUTTLE SERVICE TO AND FROM THE HOTEL TO MEETING VENUE FOR 3/29-3/31, LODGING FOR NIGHTS 03/28-03/30, LUNCHES ON 03/29-03/31; BREAKFASTS ON 03/30-03/31; AND DINNER ON 03/29/22.  NIH WILL COVER THE REMAINING EXPENSES.  TRAVELER WILL BE TAKING THE RED-EYE ON 03/31 GETTING HOME ON 4/01- NO LODGING WILL BE CLAIMED ON 03/31.</t>
  </si>
  <si>
    <t>DEMAYO, FRANCESCO J</t>
  </si>
  <si>
    <t>DR. DEMAYO IS INVITED TO ATTEND THE SOCIETY FOR THE STUDY OF REPRODUCTION (SSR) MIDWINTER BOARD AND FINANCIAL COMMITTEE MEETING IN RESTON, VA ON FEBRUARY 14-15, 2022.  THE DATES OF TRAVEL ARE FEBRUARY 13-15, 2022.  THE SPONSOR SSR WILL PROVIDE IN KIND ECONOMY CLASS AIRFARE, LODGING WHICH IS IN PER DIEM,  SOME MEALS, AND GROUND TRANSPORTATION TO AND FROM MEETING SITE.  MEALS PROVIDED ON 2/13 DINNER, 2/14 BREAKFAST, LUNCH AND DINNER AND 2/15 BREAKFAST.  NO REGISTRATION ATTACHED TO THIS MEETING.  VIRGINIA IS NOT A TAX EXEMPT STATE.   ATTACHMENT G APPROVED ON 11/29/2021.  ETHICS APPROVAL ON 12/14/2021. ALL DOCUMENTS ARE UP LOADED IN THE SCANNED PORTION OF THIS AUTHORIZATION.</t>
  </si>
  <si>
    <t>RESTON, VA, US</t>
  </si>
  <si>
    <t>SOCIETY FOR THE STUDY OF REPRO</t>
  </si>
  <si>
    <t>02/13/2022 -02/15/2022</t>
  </si>
  <si>
    <t>DOUEK, DANIEL C</t>
  </si>
  <si>
    <t>TRAVELER IS AN INVITED GUEST SPEAKER TO ARTEMIS PROJECT MEETING BEING HELD AT SOLAGE IN CALISTOGA, CA FROM MARCH 3-6, 2022. AS AN INVITED GUEST SPEAKER, NBCC WILL COVER HOTEL COSTS AT SOLAGE AND MEALS DURING THE MEETING. RENTALS CARS WILL BE REIMBURSED UP TO $250.00. THEN TRAVELER WILL FLY TO DENVER, COLORADO ON MARCH 6-7, 2022 FOR A SITE VISIT WITH COLLABORATING TEAM AT THE UNIVERSITY OF COLORADO, TO REVIEW PREMISE PROGRAM, EV-D68 CLINICAL STUDY. TRAVELER HAS BEEN VERIFIED ELIGIBLE TO TRAVEL. SUPERVISOR HAS ASSESSED THE RISKS OF TRAVEL; NIH, CDC, AND STATE DEPARTMENT SAFETY AND SECURITY REQUIREMENTS AND RECOMMENDATIONS WILL BE MET. TRAVELER HAS APPROVED MEDICAL WAIVER-APPENDIX 7 ATTACHED. ETHICS APPROVAL HAS ALSO BEEN ATTACHED.</t>
  </si>
  <si>
    <t>CALISTOGA, CA, US</t>
  </si>
  <si>
    <t>NATIONAL BREAST CANCER COALITI</t>
  </si>
  <si>
    <t>03/03/2022 -03/07/2022</t>
  </si>
  <si>
    <t>ESSMAN HUFNAGEL, ROBERT B</t>
  </si>
  <si>
    <t>DR. HUFNAGEL WILL TRAVEL TO DALLAS, TX TO SPEAK AT THE FOUNDATION FIGHTING
BLINDNESS (FFB) CONSORTIUM'S ANNUAL STUDY GROUP MEETING 3/20-21/2022. FFB WILL PROVIDE AIRFARE, LODGING AND MEALS IN KIND. MEETING IS AT AIRPORT HOTEL SO NO GROUND TRANS IS NEEDED IN TX. THERE IS NO REGISTRATION FEE FOR THIS MEETING. TA DELAYED: LATE NOTICE FROM TRAVELER, WAITING FOR CONF APPROVAL AND SPONSOR DOCS.</t>
  </si>
  <si>
    <t>03/20/2022 -03/21/2022</t>
  </si>
  <si>
    <t>EZEKWE, EJIOFOR A</t>
  </si>
  <si>
    <t>EJIOFOR EZEKWE, A CLINICAL FELLOW WITH THE INTRAMURAL CLINICAL MANAGEMENT OPERATIONS BRANCH (ICMOB) IN THE DIVISION OF CLINICAL RESEARCH (DCR), NIAID, WILL BE ATTENDING THE ANNUAL 2022 AMERICAN ACADEMY OF ALLERGY, ASTHMA AND IMMUNOLOGY (AAAAI) MEETING ON FEBRUARY 25-28, 2022 HELD IN PHOENIX, AZ.  LEADING RESEARCHERS IN ALLERGY, ASTHMA AND IMMUNOLOGY WILL GATHER AND ASSEMBLE TO DISCUSS ADVANCEMENT IN THE KNOWLEDGE AND PRACTICE OF ALLERGY, ASTHMA AND IMMUNOLOGY FOR OPTIMAL PATIENT CARE. THIS IS A SPONSORED TRAVEL INCLUDING FLIGHT AND LODGING PROVIDED AS SPONSORED IN-KIND AND REGISTRATION FOR AAAAI HAS BEEN WAIVED. TRAVELER HAS BEEN VERIFIED ELIGIBLE TO TRAVEL. SUPERVISOR HAS ASSESSED THE RISKS OF TRAVEL; NIH, CDC, AND STATE DEPARTMENT SAFETY AND SECURITY REQUIREMENTS AND RECOMMENDATIONS WILL BE MET.</t>
  </si>
  <si>
    <t>FARRELL, JEFFREY A</t>
  </si>
  <si>
    <t>03.27.2022, ST LOUIS, MO, DR. FARRELL WILL GIVE A TALK ENTITLED SINGLE-CELL RNASEQ DEVELOPMENTAL TRAJECTORIES TO INVESTIGATE DIFFERENTIATION, AT WASHINGTON UNIVERSITY AT THE DEPARTMENT OF DEVELOPMENTAL BIOLOGY SEMINAR SERIES. SPONSOR WILL PAY IN-KIND FOR AIRFARE, LODGING, GROUND TRANSPORTATION IN ST LOUIS, AND DINNER ON 3.27.2022, BREAKFAST, LUNCH AND DINNER ON 03.28.2022, AND BREAKFAST ON 3.29.2022.</t>
  </si>
  <si>
    <t>ST. LOUIS, MO, US</t>
  </si>
  <si>
    <t>WASHINGTON UNIVERSITY IN ST LO</t>
  </si>
  <si>
    <t>INVESTIGATOR 1</t>
  </si>
  <si>
    <t xml:space="preserve">FERREIRA LOPEZ, CARLOS </t>
  </si>
  <si>
    <t>ON THIS SPONSORED FOREIGN TRAVEL, DR. FERREIRA WILL BE ATTENDING THE 2022 NOSOLOGY MEETING TO CONTRIBUTE TO THE DISCUSSION OF NEW AND EXISTING NOSOLOGIC ENTITIES. THE FOLLOWING IS PROVIDED IN-KIND: 4 NIGHTS OF LODGING-$168.70 PER NIGHT (INCLUDES BREAKFAST). OMEGA WAS NOT USED FOR LODGING AS IT WAS ARRANGED AND PAID FOR BY THE SPONSOR. ALL INVITED GUESTS ARE RECEIVING SIMILAR BENEFITS. THERE IS NO REGISTRATION FEE FOR THIS MEETING. NHGRI PAYS FOR ALL OTHER EXPENSES: R/T AIRFARE-$2207.87. OMEGA WAS USED FOR AIRFARE AND PER CITY PAIRS, ALL AIRPORTS HAD THE SAME FARE. OTHER EXPENSES INCLUDE R/T TAXI TO AND FROM RESIDENCE ESTIMATED-$250, R/T TAXI TO AND FROM TRAIN STATION-$250, TRAIN FARE FROM GENEVA AIRPORT TO LAUSANNE ESTIMATE-$200, BAG FEES-$60, AND MISC. EXPENSE-$200. OMEGA WAS NOT USED FOR IN-COUNTRY TRAIN FARE AS THEY ARE UNABLE TO BOOK LOCAL TRAINS. TRAVELER IS REQUESTING INTERNET FEES-$16/DAY FOR WORK RELATED CORRESPONDENCE. LODGING HAS BEEN ZEROED OUT ON 3/14 DUE TO BEING IN TRANSIT. HOTEL TAX EXEMPTION DOES NOT APPLY TO THIS FOREIGN TRAVEL.</t>
  </si>
  <si>
    <t>NEWARK, NJ, US</t>
  </si>
  <si>
    <t>CENTRE HOSPITALIER UNIVERSITAI</t>
  </si>
  <si>
    <t>03/14/2022 -03/19/2022</t>
  </si>
  <si>
    <t xml:space="preserve">FERRE, SERGI </t>
  </si>
  <si>
    <t>DR FERRE WILL TRAVEL TO BARCELONA ON 3/28/2022 TO MEET WITH COLLABORATORS AT THE UNIVERSITY OF BARCELONA TO FINALIZE THE ONGOING RESEARCH AND BEGIN PLANNING OF NEW RESEARCH PROJECTS. HE WILL RETURN ON 4/4/22.  HIS WILL BE STAYING WITH FAMILY IN BARCELONA AND HIS ROUND TRIP AIR FARE HAS BEEN SPONSORED IN KIND BY THE UNIVERSITY OF BARCELONA.</t>
  </si>
  <si>
    <t>BARCELONA, , ESP</t>
  </si>
  <si>
    <t>UNIVERSITY OF BARCELONA</t>
  </si>
  <si>
    <t>FESSLER, MICHAEL B</t>
  </si>
  <si>
    <t>TRAVELER WAS INVITED TO SPEAK AT THE SOCIETY OF TOXICOLOGY ANNUAL MEETING IN SAN DIEGO, CA, 03/27-31/22. TRAVEL DATES ARE 03/30/22 -04/01/22. LODGING IS RESERVED FOR 03/30 -31/22. LODGING IS WITHIN PER DIEM. EFFICIENT SPENDING WAS APPROVED ON 12/16/2021, TRAVEL ELIGIBILITY STATUS WAS VERIFIED ON 11/04/2021, AND ETHICS APPROVAL WAS OBTAINED ON 10/28/2021; ALL ARE UPLOADED IN THE SCANNED PORTION OF THIS DOCUMENT. CA IS NOT TAX-EXEMPT STATE. SPONSOR WILL PAY IN-KIND FOR ECONOMY AIRFARE, LODGING, EARLY BIRD REGISTRATION FEE OF $375, AND TWO DAYS (MARCH 30 AND 31) OF MEALS UP TO $50 PER DAY.</t>
  </si>
  <si>
    <t>SOCIETY OF TOXICOLOGY RESTON</t>
  </si>
  <si>
    <t>INVESTIGATOR (TT)</t>
  </si>
  <si>
    <t>03/30/2022 -04/01/2022</t>
  </si>
  <si>
    <t xml:space="preserve">FLOUDAS, CHARALAMPOS </t>
  </si>
  <si>
    <t>DR. FLOUDAS IS INVITED TO TOUR THE CARIS LAB AND CONTINUE COLLABORATION DISCUSSIONS AROUND CLINICAL TRIALS AND THE FOREFRONT OF PRECISION MEDICINE IN PHOENIX, AZ ON MARCH 3-4, 2022. IN-KIND: AIRFARE, LODGING (NO BREAKFAST), MEALS (D 3/3; BL 3/4), AND GROUND TRANSPORTATION IN AZ.</t>
  </si>
  <si>
    <t>CARIS LIFE SCIENCES ARIZONA</t>
  </si>
  <si>
    <t>03/03/2022 -03/04/2022</t>
  </si>
  <si>
    <t>GERMOLEC, DORI R</t>
  </si>
  <si>
    <t>DR. DORI GERMOLEC WILL PARTICIPATE AS VICE PRESIDENT-ELECT IN THE SOCIETY OF TOXICOLOGY (SOT) COUNCIL MEETING ON SATURDAY, MAR 26, 2022, PRESENT A LECTURE IN A SOT CE COURSE ON SUNDAY, MAR 27, 2022, AND ATTEND THE SOT ANNUAL MEETING, MAR 27-31, 2022. ALL EVENTS WILL TAKE PLACE IN SAN DIEGO, CA. TRAVELER WILL DEPART RDU AND ARRIVE IN SAN DIEGO ON MAR 25 AND DEPART SAN DIEGO ON MAR 31 AND ARRIVE AT RDU ON APR 1. THE SPONSOR, THE SOCIETY OF TOXICOLOGY, WILL PROVIDE THE FOLLOWING IN KIND ¿ 6 NIGHTS LODGING FROM MAR 25-30, 2022, AND SOME MEALS. DR. GERMOLEC IS REQUESTING APPROVAL OF ACTUAL EXPENSES OF ACTUAL SUBSISTENCE FOR SPONSOR IN-KIND LODGING VALUED AT 340 USD, WHICH IS 188 PERCENT OF THE GOVERNMENT ALLOWANCE OF 181 USD. THIS PERCENTAGE FALLS WITHIN THE 300 PERCENT THRESHOLD ALLOWED BY THE FTR. THE SPONSOR HAS NOTED ALL OTHER NON-FEDERAL PARTICIPANTS WILL BE PROVIDED WITH THE SAME ACCOMMODATIONS. ROUND-TRIP CONTRACT AIRFARE RESERVATIONS MADE THROUGH THE TMC, OMEGA WORLD TRAVEL. 375 USD REGISTRATION FEE PAID BY GOV IMPAC CARD AND DOES NOT INCLUDE LODGING OR MEALS. EFFICIENT SPENDING APPROVAL OBTAINED 12-16-21 FOR CONFERENCE ATTENDANCE AND THE COUNCIL MEETING. ETHICS APPROVAL OBTAINED ON 01-21-2022. TRAVEL ELIGIBILITY STATUS APPROVED ON 11-04-2021. SAN DIEGO, CA IS TAX-EXEMPT. TRAVELER PROVIDED WITH HOTEL TAX EXEMPTION FORM. THIS TRIP WILL BE AUTHORIZED PENDING FUNDS AVAILABILITY THROUGH A CONTINUING RESOLUTION.</t>
  </si>
  <si>
    <t>BIOLOGIST</t>
  </si>
  <si>
    <t>03/25/2022 -04/01/2022</t>
  </si>
  <si>
    <t xml:space="preserve">GHEDIN, ELODIE </t>
  </si>
  <si>
    <t>TO ATTEND AND PRESENT A SEMINAR ENTITLED ¿TACKLING A NEW ERA OF INFECTIOUS DISEASE RESEARCH¿ AT NORTH CAROLINA STATE UNIVERSITY'S LITWACK RESEARCH DAY IN RALEIGH, N.C.
DATES:  3/31/22 TO 4/1/22
AIRFARE, LODGINGS AND SOME MEALS - IN KIND.  OTHER EXPENSES NOT COVERED BY THE SPONSOR WILL BE COVERED DIRECTLY BY THE LAB CAN.
SPONSOR AGREES:  SPONSOR WILL BE PROVING IN-KIND LODGINGS VALUED AT $225.37 WHICH IS 183.22% OVER THE GOVERNMENT LOADING ALLOWANCE OF $123.00 FOR RALEIGH, NC.  THIS PERCENTAGE FALLS WITHIN THE 300% THRESHOLD ALLOWED BY THE FEDERAL PER DIEM RATE.  THE SPONSOR HAS CONFIRMED THAT ALL OTHER FEDERAL OR NON-FEDERAL PARTICIPANTS WILL BE PROVIDED WITH THE SAME OR SIMILAR ACCOMMODATIONS.  NO US FEDERAL FUNDS WILL BE USED, AND NO HONORARIUM WILL BE PROVIDED.
¿TRAVELER HAS BEEN VERIFIED ELIGIBLE TO TRAVEL.  SUPERVISOR HAS ASSESSED THE RISKS OF TRAVEL; NIH, CDC, AND STATE DEPARTMENT SAFETY AND SECURITY REQUIREMENTS AND RECOMMENDATIONS WILL BE MET.¿
THE SUPERVISOR HAS ASSESSED THE RISKS OF TRAVEL AND THE TRAVELER AGREES THAT ALL CDC AND DEPT OF STATE RECOMMENDED AND REQUIRED SAFETY AND SECURITY PROTOCOLS WILL BE FOLLOWED. (NIH GUIDANCE TO STAFF ON CORONAVIRUS | MEETINGS AND TRAVEL (NIH.GOV))</t>
  </si>
  <si>
    <t>RALEIGH, NC, US</t>
  </si>
  <si>
    <t>NORTH CAROLINA STATE UNIVERSIT</t>
  </si>
  <si>
    <t>GOTTESMAN, REBECCA F</t>
  </si>
  <si>
    <t>TRAVELER WILL ATTEND AND PRESENT AT THE 2022 INTERNATIONAL STROKE CONFERENCE IN NEW ORLEANS, LA FROM FEBRUARY 9, 2022 TO FEBRUARY 11, 2022. THE TITLE OF THE PRESENTATION IS ¿RISK FACTORS, LIFESTYLE BEHAVIORS, AND VASCULAR BRAIN HEALTH¿. TRAVELER WILL ALSO MODERATING DISCUSSION TITLE ¿MARIJUANA AND BRAIN HEALTH¿. TRAVELER ORIGINALLY WAS GOING TO ATTEND IN PERSON, HOWEVER, DECIDED TO ATTEND VIRTUAL DUE TO COVID AND THE HIGH NUMBERS OF INFECTIONS IN THIS LOCATION. TRAVEL AUTHORIZATION IS ENTERED BECAUSE THE REGISTRATION HAS BEEN WAIVED BY THE SPONSOR. HOTEL AND AIRFARE HAVE BEEN FULLY REFUNDED.  REGISTRATION FEES OF 496USD WAIVED PER AHA. ODA IS APPROVED AND ATTACHED. THE SPONSOR HAS STATED THAT NO HONORARIUM WILL BE PAID TO TRAVELER AND NO FEDERAL FUNDS WILL BE USED TO SPONSOR THIS TRIP. TRAVEL IS APPROVED BY DR. SCHOR.</t>
  </si>
  <si>
    <t>NEW ORLEANS, LA, US</t>
  </si>
  <si>
    <t>AMERICAN STROKE ASSOCIATION</t>
  </si>
  <si>
    <t>02/09/2022 -02/11/2022</t>
  </si>
  <si>
    <t xml:space="preserve">GRADY, CHRISTINE </t>
  </si>
  <si>
    <t>DR. GRADY HAS BEEN INVITED TO PARTICIPATE IN THE FACULTY SCHOLARS PROGRAM SPRING MEETING AND CANDIDATE INTERVIEWS. SHE WILL TRAVEL 3/27/22-3/30/22 TO NEW YORK, NY. IN KIND: TRAIN FARE, LODGING, GROUND TRANSPORTATION AND MEALS. NO REGISTRATION FEES ARE ASSOCIATED WITH THIS EVENT. TRAVELER IS REQUESTING APPROVAL OF ACTUAL SUBSISTENCE FOR SPONSORED IN-KIND LODGING VALUED AT $335 WHICH IS 129.8% OF THE GOVERNMENT ALLOWANCE OF $258. THIS PERCENTAGE FALLS WITHIN THE 300% THRESHOLD ALLOWED BY THE FTR. THE SPONSOR HAS NOTED THAT ALL OTHER FEDERAL PARTICIPANTS WILL BE PROVIDED WITH THE SAME ACCOMMODATIONS. MEMO ADDRESSING THE BUSINESS CLASS TRAIN FARE IS ATTACHED.</t>
  </si>
  <si>
    <t>GREENWALL FOUNDATION WASHINGTO</t>
  </si>
  <si>
    <t>SUPERVISORY NURSE CONSULTNT</t>
  </si>
  <si>
    <t>03/27/2022 -03/30/2022</t>
  </si>
  <si>
    <t>GRAYSON, PETER C</t>
  </si>
  <si>
    <t>DR. GRAYSON INVITED AS A SPONSORED SPEAK  AT THE 48TH ANNUAL ISHMAEL RHEUMATOLOGY SYMPOSIUM AT THE  UNIVERSITY OF OKLAHOMA HEALTH SCIENCES CENTER ON APRIL 1 (THE FOLLOWING WILL BE PROVIDED BY THE SPONSOR: AIRFARE, 1 NIGHT OF LODGING, DINNER ON 3/31 AND BREAKFAST &amp; LUNCH ON 4/1); THEREAFTER HE IS ATTENDING THE INTERNATIONAL VASCULITIS AND ANCA WORKSHOP PRESENTING 5 POSTERS IN DUBLIN IRELAND</t>
  </si>
  <si>
    <t>OKLAHOMA CITY, OK, US</t>
  </si>
  <si>
    <t>UNIVERSITY OF OKLAHOMA HEALTH</t>
  </si>
  <si>
    <t>03/31/2022 -04/06/2022</t>
  </si>
  <si>
    <t>GRETEN, TIM F</t>
  </si>
  <si>
    <t>DR. GRETEN IS INVITED TO PRESENT AT THE CHOLANGIOCARCINOMA FOUNDATION ANNUAL CONFERENCE BEING HELD IN SALT LAKE CITY, UT FROM FEBRUARY 23-25. IN-KIND: AIRFARE, LODGING (NO BREAKFAST),  REGISTRATION (INCLUDES D 2/23; BLD 2/24; B 2/25), AND GROUND TRANSPORTATION IN UTAH.  DR. GRETEN IS REQUESTING APPROVAL OF ACTUAL SUBSISTENCE FOR SPONSOR IN-KIND LODGING VALUED AT $199 WHICH IS 156% OF THE GOVERNMENT ALLOWANCE OF $128.  THIS PERCENTAGE FALLS WITHIN THE 300% THRESHOLD ALLOWED BY THE FTR.  THE SPONSOR HAS NOTED THAT ALL OTHER NON-FEDERAL PARTICIPANTS WILL BE PROVIDED WITH THE SAME ACCOMMODATIONS.</t>
  </si>
  <si>
    <t>SALT LAKE CITY, UT, US</t>
  </si>
  <si>
    <t>CHOLANGIOCARCINOMA FOUNDATION</t>
  </si>
  <si>
    <t>02/23/2022 -02/25/2022</t>
  </si>
  <si>
    <t>GULLEY, JAMES L</t>
  </si>
  <si>
    <t>DR. GULLEY IS INVITED TO THE LOMA LINDA UNIVERSITY HEALTH BOARD OF TRUSTEES MEETING AS A FEDERAL NON-VOTING LIAISON IN ONTARIO, CA ON DECEMBER 10-15, 2021. IN-KIND: AIRFARE, LODGING, AND MEALS (B 12/11; BL 12/12; BLD 12/13; BLD 12/14).
DR. GULLEY IS REQUESTING APPROVAL OF ACTUAL SUBSISTENCE FOR SPONSOR IN-KIND LODGING VALUED AT $119 WHICH IS 107% OF THE GOVERNMENT ALLOWANCE OF $111.  THIS PERCENTAGE FALLS WITHIN THE 300% THRESHOLD ALLOWED BY THE FTR.  THE SPONSOR HAS NOTED THAT ALL OTHER NON-FEDERAL PARTICIPANTS WILL BE PROVIDED WITH THE SAME ACCOMMODATIONS.</t>
  </si>
  <si>
    <t>ONTARIO, CA, US</t>
  </si>
  <si>
    <t>LOMA LINDA UNIVERSITY</t>
  </si>
  <si>
    <t>12/10/2021 -12/15/2021</t>
  </si>
  <si>
    <t>DR. GULLEY IS INVITED TO TOUR THE CARIS LAB AND CONTINUE COLLABORATION DISCUSSIONS AROUND CLINICAL TRIALS AND THE FOREFRONT OF PRECISION MEDICINE IN PHOENIX, AZ ON MARCH 3-4, 2022. IN-KIND: AIRFARE, LODGING(NO BREAKFAST), MEALS (D 3/3; BL 3/4), AND GROUND TRANSPORTATION IN PHOENIX.  DR. GULLEY HAS AN APPROVED APPENDIX 7 FOR THE USE OF BUSINESS CLASS TICKETS.</t>
  </si>
  <si>
    <t>DR. GULLEY IS INVITED TO SPEAK AT THE 8TH ANNUAL IMMUNO-ONCOLOGY 360 SUMMIT IN NEW YORK, NY FROM MARCH 16-18, 2022. IN-KIND: TRAIN FARE, LODGING (NO BREAKFAST), AND REGISTRATION (BL 3/16, 3/17, AND 3/18).  DR. GULLEY HAS AN APPROVED APPENDIX 7 FOR THE USE OF BUSINESS CLASS TICKETS.</t>
  </si>
  <si>
    <t>CONFERENCE FORUM NEW YORK</t>
  </si>
  <si>
    <t>03/15/2022 -03/18/2022</t>
  </si>
  <si>
    <t>DR. GULLEY WILL SERVE AS A MODERATOR AT THE ANNUAL CCX MEETING BEING HELD IN NEW YORK, NY FROM MARCH 31 - APRIL 1, 2022. IN-KIND: TRAIN FARE, LODGING (NO BREAKFAST), AND MEALS (D 3/1; BL 4/1). NO REGISTRATION FEE. DR. GULLEY IS REQUESTING APPROVAL OF ACTUAL SUBSISTENCE FOR SPONSOR IN-KIND LODGING VALUED AT $269 WHICH IS 104% OF THE GOVERNMENT ALLOWANCE OF $258.  THIS PERCENTAGE FALLS WITHIN THE 300% THRESHOLD ALLOWED BY THE FTR.  THE SPONSOR HAS NOTED THAT ALL OTHER NON-FEDERAL PARTICIPANTS WILL BE PROVIDED WITH THE SAME ACCOMMODATIONS.</t>
  </si>
  <si>
    <t>MEYER CONSULTING</t>
  </si>
  <si>
    <t xml:space="preserve">HALLETT, MARK </t>
  </si>
  <si>
    <t>DR. MARK HALLETT HAS BEEN ASKED TO PRESENT A TALK AT THE 4TH INTERNATIONAL BRAIN STIMULATION CONFERENCE  BEING HELD IN CHARLESTON, S.C. FROM DEC 6-9, 2021. (CONF ID IS 1634555-). DR. HALLETT WILL PRESENT AS PART OF A SYMPOSIUM ENTITLED:' A ¿FESTSCHRIFT¿ SYMPOSIUM HONORING PROFESSOR JOHN ROTHWELL¿S IMPACT ON THE FIELD OF BRAIN STIMULATION, ON DEC 7TH. HE WILL DEPART BETHESDA AND FLY FROM IAD TO CHARLESTON, SC, ARRIVING THE SAME DAY. HE WILL STAY AT THE CHARLESTON MARRIOTT, SC WHICH IS THE CONFERENCE VENUE AT A COST OF 146USD WHICH IS BELOW THE PER DIEM RATE OF 162USD PER NIGHT FOR 3 NIGHTS. HE WILL DEPART ON DEC. 9TH AND FLY BACK TO BETHESDA ARRIVING THE SAME DAY. DR. HALLETT'S TRAVEL HAS BEEN APPROVED BY HIS SUPERVISOR,  DR. NATH, AND AN ODA  3596 (ATTACHED) HAS BEEN SUBMITTED AND APPROVED BY THE ETHICS DEPARTMENT FOR THE SPONSORSHIP OF THE WAIVED REGISTRATION COST . SPONSORED REGISTRATION FOR SPEAKERS INCLUDES DINNER ON 12/6 AND 12/8 AND LUNCHES ON 12/7,12/8 12/9.</t>
  </si>
  <si>
    <t>CHARLESTON, SC, US</t>
  </si>
  <si>
    <t>ELSEVIER NEW YORK NY</t>
  </si>
  <si>
    <t>BRANCH CHIEF</t>
  </si>
  <si>
    <t>12/06/2021 -12/09/2021</t>
  </si>
  <si>
    <t>HALL, KEVIN D</t>
  </si>
  <si>
    <t>MARCH 20-23, 2022: TO ATTEND THE CONFERENCE, KEYSTONE SYMPOSIA ON NEURONAL CONTROL OF APPETITE AND TO PRESENT HIS TALK ENTITLED EFFECTS OF DIET COMPOSITION ON ENERGY BALANCE.  SPONSOR IS WAIVING THE REGISTRATION FEE OF $1,245 AND PROVIDING REIMBURSEMENT UP TO $1,402 TOWARDS LODGING, AIRFARE, AND GROUND TRANSPORTATION. REGISTRATION FEE INCLUDES BREAKFAST 3/21- 3/23. TRAVELER WILL BE STAYING IN CALGARY THE NIGHT OF MARCH 23RD TO BE CLOSER TO THE AIRPORT FOR HIS EARLY FLIGHT ON MARCH 24TH.</t>
  </si>
  <si>
    <t>INVESTIGATOR (TT VP)</t>
  </si>
  <si>
    <t>03/20/2022 -03/24/2022</t>
  </si>
  <si>
    <t>HARTONO, STELLA P</t>
  </si>
  <si>
    <t>STELLA HARTONO, A CLINICAL FELLOW WITH THE INTRAMURAL CLINICAL MANAGEMENT OPERATIONS BRANCH (ICMOB) IN THE DIVISION OF CLINICAL RESEARCH (DCR), NIAID, WILL BE ATTENDING THE ANNUAL 2022 AMERICAN ACADEMY OF ALLERGY, ASTHMA AND IMMUNOLOGY (AAAAI) MEETING ON FEBRUARY 25-28, 2022 HELD IN PHOENIX, AZ.  LEADING RESEARCHERS IN ALLERGY, ASTHMA AND IMMUNOLOGY WILL GATHER AND ASSEMBLE TO DISCUSS ADVANCEMENT IN THE KNOWLEDGE AND PRACTICE OF ALLERGY, ASTHMA AND IMMUNOLOGY FOR OPTIMAL PATIENT CARE. THIS IS A SPONSORED TRAVEL INCLUDING FLIGHT AND LODGING PROVIDED AS SPONSORED IN-KIND AND REGISTRATION FOR AAAAI HAS BEEN WAIVED. TRAVELER HAS BEEN VERIFIED ELIGIBLE TO TRAVEL. SUPERVISOR HAS ASSESSED THE RISKS OF TRAVEL; NIH, CDC, AND STATE DEPARTMENT SAFETY AND SECURITY REQUIREMENTS AND RECOMMENDATIONS WILL BE MET.</t>
  </si>
  <si>
    <t>HEISS, JOHN D</t>
  </si>
  <si>
    <t>DR. HEISS IS AN INVITED SPEAKER AT THE WINTER CLINICS CONFERENCE.  HIS TALK IS ENTITLED ¿UPDATE ON GENE THERAPY FOR NEUROLOGICAL DISORDERS.¿  DR. HEISS IS THE PI OF THE ONGOING NINDS PHASE I CLINICAL TRIAL OF GENE THERAPY FOR PARKINSON¿S DISEASE.  THE TRAVELER WILL DEPART FROM THE WASHINGTON AREA ON 2/28, ARRIVE IN SNOWMASS , CO ON THAT SAME DAY, AND DEPART ON 3/3 FROM SNOWMASS, CO TO THE WASHINGTON AREA, ARRIVING ON THAT SAME DAY.  HE TRAVELER WILL STAY AT THE WILDWOOD SNOWMASS, THE HOTEL WAS BOOKED USING THE CONFERENCE BLOCK. THE NIGHTLY RATE OF 189.00 USD IS UNDER THE PER DIEM. THE SPONSOR MAYFIELD CLINIC HAS WAIVED REGISTRATION FEE FOR SPEAKERS IN THE AMOUNT OF 1100 USD. CONFIRMED WITH THE SPONSOR THAT NO HONORARIUM WILL BE GIVEN AND NO FEDERAL FUNDS ARE BEING USED TO SUPPORT THIS TRAVEL. ODA 3744 HAS BEEN APPROVED FOR THE ACCEPTANCE OF SPONSORED TRAVEL AND THE ACTIVITY.</t>
  </si>
  <si>
    <t>SNOWMASS, CO, US</t>
  </si>
  <si>
    <t>MAYFIELD CLINIC</t>
  </si>
  <si>
    <t>02/28/2022 -03/03/2022</t>
  </si>
  <si>
    <t>HISTED, MARK H</t>
  </si>
  <si>
    <t>DR. HISTED WAS INVITED TO GIVE A TALK AS PART OF THE FIRST FRIDAY SEMINAR SERIES ON JANUARY 7, 2022 AT SALK INSTITUTE FOR BIOLOGICAL STUDIES. SALK INSTITUTE WILL PAY FOR TRAVEL EXPENSES INCLUDING COACH/ECONOMY AIRLINE TRAVEL, TAXI, MEALS ON 1/7/21, AND UP TO TWO NIGHTS IN A LOCAL HOTEL.</t>
  </si>
  <si>
    <t>SALK INSTITUTE FOR BIOLOGICAL</t>
  </si>
  <si>
    <t>01/06/2022 -01/08/2022</t>
  </si>
  <si>
    <t>HOGBERG DURDOCK, HELENA T</t>
  </si>
  <si>
    <t>DR. HOGBERG-DURDOCK WILL ATTEND THE SOCIETY OF TOXICOLOGY (SOT) ANNUAL MEETING AND PRESENT IN A CONTINUING EDUCATION COURSE AT THE SOCIETY OF TOXICOLOGY 2022 ANNUAL MEETING IN SAN DIEGO, CA MARCH 26-31, 2022. TRAVELER WILL DEPART AND RETURN TO MD DUE TO REMOTE WORK SCHEDULE. THE SPONSOR, THE SOCIETY OF TOXICOLOGY, WILL PROVIDE IN KIND LODGING UP TO $600 TO BE PAID DIRECTLY TO THE HOTEL ONLY. LODGING RESERVATIONS WERE BOOKED THROUGH CONFERENCE HOUSING. TRAVELER WILL PAY THE DIFFERENCE IN LODGING COST OVER $600. TRAVEL ELIGIBILITY VERIFIED ON 01/18/22. CTTS APPROVAL OBTAINED ON 2/7/22. ETHICS RECOMMENDATION OBTAINED ON 2/1/22. SAN DIEGO IS OCCUPANCY TAX-EXEMPT, AND THE TRAVELER HAS BEEN PROVIDED A TAX-EXEMPT FORM. REGISTRATION IN AMOUNT OF $375 PAID ON 01/25/22 WITH GOVT PURCHASE CARD AND DOES NOT INCLUDE LODGING OR MEALS. THIS TRIP WILL BE AUTHORIZED PENDING FY 2022 FUNDS AVAILABILITY.</t>
  </si>
  <si>
    <t>STAFF SCIENTIST 1</t>
  </si>
  <si>
    <t>03/26/2022 -04/01/2022</t>
  </si>
  <si>
    <t>HOLLAND, STEVEN M</t>
  </si>
  <si>
    <t>DR. HOLLAND WAS INVITED TO PRESENT AT THE 2022 AMERICAN ACADEMY OF ALLERGY, ASTHMA &amp; IMMUNOLOGY (AAAAI) ANNUAL MEETING BEING HELD IN PHOENIX, AZ ON FEBRUARY 25, 2022. DIRECTLY AFTER THE MEETING DR. HOLLAND WILL TRAVEL TO SEDONA, AZ TO GIVE A CME TALK ENTITLED "ANTICYTOKINE AUTOANTIBODIES IMMUNOGENETICS OF COCCIDOIDOMYCOSIS" AT THE ARIZONA INFECTIOUS DISEASES SOCIETY (ARIDS) MEETING BEING HELD ON FEBRUARY 26, 2022. LODGING AND CAR RENTAL PROVIDED BY ARIDS.
¿TRAVELER HAS BEEN VERIFIED ELIGIBLE TO TRAVEL. SUPERVISOR HAS ASSESSED THE RISKS OF TRAVEL; NIH, CDC, AND STATE DEPARTMENT SAFETY AND SECURITY REQUIREMENTS AND RECOMMENDATIONS WILL BE MET.¿</t>
  </si>
  <si>
    <t>ARIZONA INFECTIOUS DISEASES SO</t>
  </si>
  <si>
    <t xml:space="preserve">HO, MITCHELL </t>
  </si>
  <si>
    <t>TRAVELER HAS BEEN INVITED TO ATTEND AND SPEAK DURING THE 2021 ANTIBODY ENGINEERING &amp; THERAPEUTICS CONFERENCE (ID# 1642499) BEING HELD IN SAN DIEGO CA DEC 12TH THROUGH DEC 16TH. TRAVELER WILL DEPART IAD AT 1PM ON DEC 12 AND WILL ARRIVE IN SAN DIEGO AT 3:41PM DEC 12. TRAVELER WILL BE STAYING AT THE MARRIOTT MARQUIS SAN DIEGO MARINA. THE ADDRESS OF THE HOTEL IS 333 WEST HARBOR DRIVE, SAN DIEGO, CA 92101. THE SPONSOR, INFORMA CONNECT WILL COVER IN-KIND, 5 NIGHTS HOTEL AND WAIVED REGISTRATION OF $1199. TRAVELER WILL DEPART AFTER THE MEETING DEC 17TH AT 1:40PM ARRIVING BACK AT IAD AT 9:19PM SAME DAY.</t>
  </si>
  <si>
    <t>INFORMA NEW YORK</t>
  </si>
  <si>
    <t>POST-DOCT-CRTA</t>
  </si>
  <si>
    <t>12/12/2021 -12/17/2021</t>
  </si>
  <si>
    <t>TRAVELER HAS BEEN INVITED TO GIVE A TALK DURING THE IMM SEMINAR SERIES ON MARCH 18, 2022 AT THE BROWN FOUNDATION INSTITUTE OF MOLECULAR MEDICINE (IMM) AT THE UNIVERSITY OF TEXAS HEALTH SCIENCE CENTER AT HOUSTON. TRAVELER WILL ALSO BE MEETING WITH FACULTY TO DISCUSS ANTIBODY-BASED THERAPIES FOR THE TREATMENT OF CANCER. TRAVELER WILL DEPART DCA MARCH 17 AT 12:30PM ARRIVING AT IAH AT 3:10PM. TRAVELER WILL STAY 2 NIGHTS AT THE DOUBLE TREE. THE ADDRESS OF THE HOTEL IS 6800 MAIN STREET HOUSTON TX 77030. TRAVELER WILL DEPART IAH MARCH 19 AT 2:34PM ARRIVING BACK AT DCA AT 6:35PM.  THE SPONSOR, IMM WILL BE PAYING IN-KIND THE RT FLIGHT AND 2 NIGHTS LODGING.</t>
  </si>
  <si>
    <t>UNIVERSITY OF TEXAS HEALTH SCI</t>
  </si>
  <si>
    <t xml:space="preserve">INGLESE, JAMES </t>
  </si>
  <si>
    <t>DR. INGLESE HAS BEEN INVITED TO GIVE A PRESENTATION AT THE SLAS2022 CONFERENCE IN BOSTON, MA.HE WILL BE PRESENTING IN THE CHEMICAL BIOLOGY APPLICATIONS IN DRUG DISCOVERY SESSION AND HIS TALK IS ENTITLED, PHENOTYPIC QHTS WITH C. ELEGANS AS A CHEMICAL PHYSIOLOGY PLATFORM FOR DRUG DISCOVERY.  HE WILL DEPART FROM DCA ON 02/07/2022 AND ARRIVE INTO BOSTON, MA ON THE SAME DAY. HE WILL  DEPART BOSTON, MA ON FEBRUARY 9 AND RETURN BACK INTO DCA ON THE SAME DAY.  THIS TRAVEL IS BEING SPONSORED BY SLAS. THE SPONSOR HAS AGREED TO PROVIDE LODGING FROM 2/7-9/22 AT THE RENAISSANCE BOSTON WATERFRONT HOTEL AT THE GOVERNMENT RATE. THE SPONSOR WILL COVER ROUNDTRIP FLIGHT ALONG WITH WAVING THE REGISTRATION FEE.</t>
  </si>
  <si>
    <t>BOSTON, MA, US</t>
  </si>
  <si>
    <t>SOCIETY FOR LABORATORY AUTOMAT</t>
  </si>
  <si>
    <t>STAFF SCIENTIST</t>
  </si>
  <si>
    <t>02/07/2022 -02/09/2022</t>
  </si>
  <si>
    <t>JAFFE, ELAINE S</t>
  </si>
  <si>
    <t>DR. JAFFE WILL SERVE AS A MENTOR AT THE TABLE FOR THE ANNUAL UNITED STATES AND CANADIAN ACADEMY OF PATHOLOGY (USCAP) MEETING BEING HELD IN LOS ANGELES, CA FROM MARCH 19-23, 2022. IN-KIND: REGISTRATION (NO MEALS).  AN APPROVED AEA MEMO AND CASH TICKET APPROVAL ARE INCLUDED.</t>
  </si>
  <si>
    <t>USCAP</t>
  </si>
  <si>
    <t>MEDICAL OFFICER</t>
  </si>
  <si>
    <t>03/19/2022 -03/23/2022</t>
  </si>
  <si>
    <t>JAMES, ALYSSA E</t>
  </si>
  <si>
    <t>ALYSSA JAMES, A CLINICAL FELLOW WITH THE INTRAMURAL CLINICAL MANAGEMENT OPERATIONS BRANCH (ICMOB) IN THE DIVISION OF CLINICAL RESEARCH (DCR), NIAID, WILL BE ATTENDING THE ANNUAL 2022 AMERICAN ACADEMY OF ALLERGY, ASTHMA AND IMMUNOLOGY (AAAAI) MEETING ON FEBRUARY 25-28, 2022 HELD IN PHOENIX, AZ.  LEADING RESEARCHERS IN ALLERGY, ASTHMA AND IMMUNOLOGY WILL GATHER AND ASSEMBLE TO DISCUSS ADVANCEMENT IN THE KNOWLEDGE AND PRACTICE OF ALLERGY, ASTHMA AND IMMUNOLOGY FOR OPTIMAL PATIENT CARE. THIS IS A SPONSORED TRAVEL INCLUDING FLIGHT AND LODGING PROVIDED AS SPONSORED IN-KIND AND REGISTRATION FOR AAAAI HAS BEEN WAIVED. TRAVELER HAS BEEN VERIFIED ELIGIBLE TO TRAVEL. SUPERVISOR HAS ASSESSED THE RISKS OF TRAVEL; NIH, CDC, AND STATE DEPARTMENT SAFETY AND SECURITY REQUIREMENTS AND RECOMMENDATIONS WILL BE MET.</t>
  </si>
  <si>
    <t xml:space="preserve">KAMHAWI, SHADEN </t>
  </si>
  <si>
    <t>DR. KAMHAWI HAS BEEN INVITED BY THE LEISHVET ASSOCIATION TO GIVE A KEYNOTE PRESENTATION AT THE 1ST ANIMAL LEISHMANIOSIS VETERINARY EVENT (ALIVE) BEING HELD IN MALAGA, SPAIN FROM 03/31 - 04/03/22. THE TITLE OF HER PRESENTATION IS "PATHOGENESIS OF LEISHMANIOSIS THROUGH THE LENS OF A VECTOR SAND FLY". TRAVELER HAS BEEN APPROVED BY DDSM FOR NON-MCT TRAVEL TO LEVEL 4 COUNTRY SPAIN. SUPERVISOR HAS ASSESSED THE RISKS OF TRAVEL; NIH, CDC, AND STATE DEPARTMENT SAFETY AND SECURITY REQUIREMENTS AND RECOMMENDATIONS WILL BE MET. SHE WILL ALSO HAVE THE OPPORTUNITY TO INTERACT WITH EXPERTS IN HER RESEARCH FIELD AND TO DISCUSS AND EXCHANGE IDEAS. THE SPONSOR WILL PAY IN-KIND FOR AIRFARE, LODGING, CERTAIN MEALS, LOCAL GROUND TRANSPORTATION, AND REGISTRATION FEE. NO U.S. FEDERAL FUNDS WILL BE USED BY THE SPONSOR TO PROVIDE FOR OR REIMBURSE TRAVEL EXPENSES. NO HONORARIUM WILL BE ACCEPTED BY DR. KAMHAWI. LATE: GUIDANCE FOR NON-MCT TO LEVEL 4 COUNTRIES READ BY PLANNER ON 2/1 AND REQUEST MEMO SUBMITTED ON 2/2. DDSM AND NTPS APPROVAL NOTIFICATIONS RECEIVED ON 2/8.</t>
  </si>
  <si>
    <t>MALAGA, , ESP</t>
  </si>
  <si>
    <t>LEISHVET ASSOCIATION</t>
  </si>
  <si>
    <t>03/30/2022 -04/03/2022</t>
  </si>
  <si>
    <t>KANAKRY, CHRISTOPHER G</t>
  </si>
  <si>
    <t>DR. KANAKRY IS INVITED TO SPEAK AT THE HEALTH CARE DISPARITIES IN BLOOD AND MARROW TRANSPLANTATION ISSUES AND POTENTIAL SOLUTIONS BEING HELD IN ATLANTA, GA ON DECEMBER 10, 2021. IN-KIND: AIRFARE, LODGING (NO BREAKFAST), BREAKFAST ON 12/10, AND GROUND TRANSPORTATION IN GA .  NO REGISTRATION.  
DR. KANAKRY IS REQUESTING APPROVAL OF ACTUAL SUBSISTENCE FOR SPONSOR IN-KIND LODGING VALUED AT $210 WHICH IS 129% OF THE GOVERNMENT ALLOWANCE OF $163.  THIS PERCENTAGE FALLS WITHIN THE 300% THRESHOLD BY THE FTR.  THE SPONSOR HAS NOTED THAT ALL OTHER NON-FEDERAL PARTICIPANTS WILL BE PROVIDED WITH THE SAME ACCOMMODATIONS.</t>
  </si>
  <si>
    <t>ATLANTA, GA, US</t>
  </si>
  <si>
    <t>NEW YORK UNIVERSITY LAURA AND</t>
  </si>
  <si>
    <t>12/09/2021 -12/10/2021</t>
  </si>
  <si>
    <t>KEENAN, TIARNAN D</t>
  </si>
  <si>
    <t>DR. TIARNAN KEENAN HAS BEEN INVITED TO ATTEND THE 12TH ANNUAL CONFERENCE OF THE RYAN INITIATIVE FOR MACULAR RESEARCH (RIMR) ON MARCH 29-31, 2022 AT THE BECKMAN CENTER IN IRVINE, CALIFORNIA.  MEETING ATTENDANCE WAS APPROVED ON FEBRUARY 24, 2022. THE CONFERENCE PROVIDES A WEALTH OF OPPORTUNITIES TO BUILD RELATIONSHIPS, EXCHANGE IDEAS AND SHARE NEW PERSPECTIVES. TRAVELER WILL TAKE A TAXI FROM RESIDENCE TO AIRPORT, DEPARTING ON THE AFTERNOON OF MARCH 28TH AND ARRIVING IN IRVINE, CALIFORNIA ON THE EVENING OF MARCH 28, 2022. THIS IS A SPONSORED MEETING. GROUND TRANSPORTATION, LODGING AND SOME MEALS WILL BE SPONSORED IN-KIND. ALL PARTICIPANTS RECEIVED THE SAME ACCOMMODATIONS. THERE IS NO REGISTRATION FEE. TRAVELER WILL BE STAYING AT THE RENAISSANCE HOTEL NEWPORT BEACH, CA AT $165/NIGHT. THIS RATE IS BELOW THE GEOGRAPHIC PER DIEM $182.00.</t>
  </si>
  <si>
    <t>ARNOLD AND MABEL BECKMAN FOUND</t>
  </si>
  <si>
    <t>03/28/2022 -03/31/2022</t>
  </si>
  <si>
    <t>KELLEY, MATTHEW W</t>
  </si>
  <si>
    <t>ATTEND 2022 DECIBEL THERAPEUTICS SCIENTIFIC ADVISORY BOARD (SAB) MEETING ON MARCH 9, 2022, IN BOSTON, MASSACHUSETTS. TRIP DATES: MARCH 8, 2022 TO MARCH 9,2022</t>
  </si>
  <si>
    <t>DECIBEL THERAPEUTICS</t>
  </si>
  <si>
    <t>03/08/2022 -03/09/2022</t>
  </si>
  <si>
    <t>KESNER, ANDREW J</t>
  </si>
  <si>
    <t>DR. ANDREW KESNER HAS BEEN INVITED TO PRESENT A TALK AT THE WASHINGTON UNIVERSITY SCHOOL OF MEDICINE AT THE DEPARTMENT OF ANESTHESIOLOGY SEMINAR SERIES ON "PRECLINICAL MODELING OF SPONTANEOUS THC WITHDRAWAL SYMPTOMS: SLEEP, DOPAMINE, AND BEHAVIOR MALADAPTATION¿ IN ST. LOUIS, MISSOURI ON MARCH 29, 2022.</t>
  </si>
  <si>
    <t>POST BACCALATE-IRTA</t>
  </si>
  <si>
    <t>KHALID, MUHAMMAD B</t>
  </si>
  <si>
    <t>MUHAMMAD KHALID, A CLINICAL FELLOW WITH THE INTRAMURAL CLINICAL MANAGEMENT OPERATIONS BRANCH (ICMOB) IN THE DIVISION OF CLINICAL RESEARCH (DCR), NIAID, WILL BE ATTENDING THE ANNUAL 2022 AMERICAN ACADEMY OF ALLERGY, ASTHMA AND IMMUNOLOGY (AAAAI) MEETING ON FEBRUARY 25-28, 2022 HELD IN PHOENIX, AZ.  LEADING RESEARCHERS IN ALLERGY, ASTHMA AND IMMUNOLOGY WILL GATHER AND ASSEMBLE TO DISCUSS ADVANCEMENT IN THE KNOWLEDGE AND PRACTICE OF ALLERGY, ASTHMA AND IMMUNOLOGY FOR OPTIMAL PATIENT CARE. THIS IS A SPONSORED TRAVEL INCLUDING FLIGHT AND LODGING PROVIDED AS SPONSORED IN-KIND AND REGISTRATION FOR AAAAI HAS BEEN WAIVED. TRAVELER HAS BEEN VERIFIED ELIGIBLE TO TRAVEL. SUPERVISOR HAS ASSESSED THE RISKS OF TRAVEL; NIH, CDC, AND STATE DEPARTMENT SAFETY AND SECURITY REQUIREMENTS AND RECOMMENDATIONS WILL BE MET.</t>
  </si>
  <si>
    <t xml:space="preserve">KHOURY, PANEEZ </t>
  </si>
  <si>
    <t>PANEEZ KHOURY IS PRESENTING A RESEARCH (POSTER) AND GIVING PRESENTATIONS (1 SYMPOSIUM, 1 SEMINAR) AT THE AAAAI CONFERENCE BEING HELD IN PHOENIX, AZ FEBRUARY 24-28, 2022.  REGISTRATION FEE IS WAIVED FOR SPEAKERS.  WAITING ON ETHICS CLEARANCE.</t>
  </si>
  <si>
    <t>KINDT, KATHERINE S</t>
  </si>
  <si>
    <t>DR. KINDT INVITED TO PRESENT A SEMINAR AT THE MCGOVERN MEDICAL SCHOOL AT THE UNIVERSITY OF TEXAS HSC, DEPT OF NEUROBIOLOGY AND ANATOMY, HOUSTON, TX ON MARCH 2, 2022.  TITLE: LIGHTING UP HOW HAIR CELL SENSORY SYSTEMS FORM AND FUNCTION.</t>
  </si>
  <si>
    <t>03/01/2022 -03/03/2022</t>
  </si>
  <si>
    <t>KLEINSTREUER, NICOLE C</t>
  </si>
  <si>
    <t>DR. KLEINSTREUER INVITED TO PRESENT AT THE SOCIETY OF TOXICOLOGY (SOT) ANNUAL MEETING AND SERVE AS A CONTINUING EDUCATION  SPEAKER AT THE SOCIETY OF TOXICOLOGY 2022 ANNUAL MEETING IN SAN DIEGO, CA ON MARCH 27-31, 2022. ACTUAL TRAVEL DATES ARE DEPARTING ON MARCH 16-31, 2022. THE SPONSOR, SOT, WILL PROVIDE $500 TOWARDS IN-KIND LODGING COSTS TO BE PAID DIRECTLY TO THE HOTEL ONLY. LODGING WAS MADE THROUGH CONFERENCE HOUSING. TRAVELER WILL PAY THE DIFFERENCE IN LODGING OVER $500. TRAVEL ELIGIBILITY VERIFIED ON 01/12/22. CTTS APPROVAL OBTAINED ON 12/16/21. ETHICS RECOMMENDATION OBTAINED ON 01/18/22. SAN DIEGO IS OCCUPANCY TAX-EXEMPT, AND THE TRAVELER HAS BEEN PROVIDED A TAX-EXEMPT FORM. REGISTRATION IN AMOUNT OF $375 PAID ON 01/12/22 WITH GOVT PURCHASE CARD AND DOES NOT INCLUDE LODGING OR MEALS. THIS TRIP WILL BE AUTHORIZED PENDING FY 2022 FUNDS AVAILABILITY.</t>
  </si>
  <si>
    <t>03/26/2022 -03/31/2022</t>
  </si>
  <si>
    <t>KOEHLY, LAURA M</t>
  </si>
  <si>
    <t>SPONSORED DOMESTIC TRIP IN WHICH NHGRI PAYS SOME EXPENSES. LEG 1: TRAVELER DEPART DC AND ARRIVES IN KEY LARGO, FL ON 03/13. ON THIS DOMESTIC SPONSORED TRAVEL, THE FOLLOWING WILL BE PROVIDED IN-KIND: LODGING NIGHTS (3/13-3/15) TOTALING $1,012.50 INCLUDING TAXES, $300.00/NIGHT (3 NIGHTS). A REGISTRATION FEE IN THE AMOUNT OF $700.00 IS WAIVED FOR SPEAKERS AND INCLUDES BREAKFAST ON 3/14-3/16. TRAVELER HAS DECLINED THE ALCOHOL BEVERAGE BEING OFFERED ON 3/13-3/15 AND THE BOXED LUNCH ON 3/14.THE SPONSOR HAS NOTED THAT OTHER INVITED GUEST IS RECEIVING SIMILAR BENEFITS. OMEGA WAS USED TO BOOK ROUND-TRIP AIRFARE AND LODGING ON 03/16 AT $192/NIGHT. PER THE CITY PAIRS, TRAVELER CHOSE THE CONTRACT CARRIER FROM THE AIRPORT HAVING THE LOWEST OVERALL COST FROM IAD-$210.00, VS DCA-$874.00, VS BWI- $392.00. THE CONFERENCE ENDS AT NOON ON 03/16 AND TRAVELER WILL DEPART KEY LARGO FOR CORAL GABLES. LEG 2: TRAVELER WILL MEET WITH COLLABORATORS GREG SCHNEIDER AND TRACY WEILER AT FIU AND DISCUSS FAMILIES SHARE TOOLKIT FOR USE IN SPANISH SPEAKING AND HAITIAN-CREOLE SPEAKING COMMUNITIES ON 03/16. TRAVELER WILL DEPART AND RETURN HOME ON 03/17. THE FOLLOWING EXPENSES HAVE BEEN ADDED: R/T AIRFARE $239.19, R/T UNITED AIRLINES BAGGAGE FEE $70.00; R/T TAXI TO/FROM RESIDENCE TO IAD $150.00; R/T SHUTTLE FROM MIA TO CONFERENCE HOTEL-$158.40; R/T TAXI FROM HOTEL TO MIA-$60. UNFORESEEN EXPENSES-$150 CONFERENCE HOTEL IS 1.5HRS AWAY FROM MIA AIRPORT, WHICH IS WHY GROUND TRANSPORTATION IS HIGHER THAN USUAL. ACTUALS USED FOR SPONSORED INKIND LODGING. BOTH HOTELS OFFER FREE WIFI. TITLE OF TALK: RECONNECTING MEXICAN IMMIGRANT FAMILIES IN A TIME OF CRISIS.</t>
  </si>
  <si>
    <t>KEY LARGO, FL, US</t>
  </si>
  <si>
    <t>AMERICAN ACADEMY OF HEALTH BEH</t>
  </si>
  <si>
    <t>03/13/2022 -03/17/2022</t>
  </si>
  <si>
    <t>KUBALA, STEPHANIE A</t>
  </si>
  <si>
    <t>TO ATTEND THE AMERICAN ACADEMY OF ALLERGY, ASTHMA AND IMMUNOLOGY ANNUAL MEETING IN PHOENIX, AZ, FEBRUARY
24-28, 2022. DR. KUBALA'S ATTENDANCE AT THIS EVENT WILL PROVIDE HER THE OPPORTUNITY TO HEAR AND DISCUSS THE
LATEST DEVELOPMENTS IN ALLERGY RESEARCH AS THE EVENT WILL BE ATTENDED BY ALLERGY EXPERTS FROM ACROSS THE
COUNTRY WHO WILL BE DISCUSSING THEIR RESEARCH AND PLANS FOR FUTURE STUDIES. THIS IS THE PREMIER
ALLERGY IMMUNOLOGY ANNUAL MEETING THAT ALL ALLERGY IMMUNOLOGY FELLOWS FROM THE NIH ARE EXPECTED TO ATTEND. THE SPONSOR HAS AGREED TO PAY FOR ROUNDTRIP AIRFARE, UP TO 444.54 IN LODGING, AND REGISTRATION FEE IN-KIND. NO US FEDERAL FUNDS WILL BE USED AND
NO HONORARIUM WILL BE PROVIDED. LATE JUSTIFICATION- THE AIRFARE CONFIRMATION DELAYED THE COMPLETION OF THIS TA.</t>
  </si>
  <si>
    <t>KWONG, PETER D</t>
  </si>
  <si>
    <t>TRAVELER IS ATTENDING AND PRESENTING AT  THE 2022 NEXT GENERATION HIV VACCINES &amp; THERAPIES CONFERENCE ON MARCH 27-30, 2022.</t>
  </si>
  <si>
    <t>03/27/2022 -03/31/2022</t>
  </si>
  <si>
    <t>LE PICHON, CLAIRE E</t>
  </si>
  <si>
    <t>3/11-3/16/2022 SAN DIEGO, CA: TRAVELER HAS ACCEPTED AN INVITATION FROM SCRIPPS RESEARCH IN SAN DIEGO, CA TO PARTICIPATE IN THE SCRIPPS RESEARCH SEMINAR SERIES, WORK WITH COLLABORATORS TO PRODUCE A MANUSCRIPT, MEET WITH COLLEAGUES AND RESEARCH TEAMS TO EXCHANGE DATA AND IDEAS THAT WILL ADVANCE RESEARCH AND THE TREATMENT OF TRAUMATIC BRAIN INJURY. OWT WAS NOT USED FOR AIRFARE AND LODGING AS THE SPONSOR PROVIDED THE ROUND TRIP AIRFARE IN-KIND AND TRAVELER IS STAYING WITH A COLLEAGUE NETG. SPONSOR WILL PROVIDE BREAKFAST, LUNCH, AND DINNER ON 3/12, 3/13/, 3/14, AND 3/15. NIH WILL COVER GROUND TRANSPORTATION AND ALL OTHER TRAVEL EXPENSES. TRAVELER WILL STAY WITH A COLLEAGUE AT 389 LUZON AVE, DEL MAR, CA 92014. CONTACT PHONE NUMBER: (212) 665-3456. DR. CHESLER FROM NCCIH IS THE SPOUSE OF DR. LEPICHON AND WAS INVITED TO THE SEMINAR SERIES AS WELL.  AIRLINE TICKET PROVIDED FOR BOTH TRAVELERS.</t>
  </si>
  <si>
    <t>LEVINE, ARIEL J</t>
  </si>
  <si>
    <t>TRAVELER WILL SPEAK AT THE UNIVERSITY OF CINCINNATI¿S NEUROSCIENCE SEMINAR SERIES ON MARCH 24, 2022 IN CINCINNATI, OHIO. TITLE OF THE TALK IS ,A SINGLE CELL VIEW OF REGENERATION AND DEGENERATION IN THE MAMMALIAN SPINAL CORD. TRAVEL WILL DEPART FROM WASHINGTON, DC ON 3/23 AND ARRIVE THE SAME DAY TO CINCINNATI, OHIO. TRAVELER WILL DEPART FROM CINCINNATI ON 3/24 AND RETURN TO WASHINGTON, DC THE SAME DAY. SPONSOR, UNIVERSITY OF CINCINNATI, WILL PAY IN-KIND FOR LODGING, AIRFARE, AND GROUND TRANSPORTATION IN CINCINNATI. TRAVELER WILL STAY AT THE GRADUATE CINCINNATI HOTEL AT THE 141USD PER NIGHT WHICH IS BELOW THE PER DIEM RATE. THE SPONSOR HAS NOTED THAT ALL OTHER NON-FEDERAL PARTICIPANTS WILL BE PROVIDED WITH THE SAME ACCOMMODATIONS. IT HAS BEEN CONFIRMED WITH THE SPONSOR THAT NO HONORARIUM WILL BE GIVEN AND NO FEDERAL FUNDS WILL BE USED TO SUPPORT THIS TRAVEL. TRAVEL IS APPROVED BY DR. SCHOR AND THE APPROVED ODA IS ATTACHED.</t>
  </si>
  <si>
    <t>CINCINNATI, OH, US</t>
  </si>
  <si>
    <t>UNIVERSITY OF CINCINNATI</t>
  </si>
  <si>
    <t>03/23/2022 -03/24/2022</t>
  </si>
  <si>
    <t xml:space="preserve">LI, WEI </t>
  </si>
  <si>
    <t>DR. WEI LI HAS BEEN INVITED TO SPEAK AT THE KEYSTONE SYMPOSIA (KS): MITOCHONDRIAL BIOCHEMISTRY IN HEALTH AND DISEASE TAKING PLACE MARCH 27-31, 2022 IN BRECKENRIDGE, CO.  THE TITLE OF HIS SPEECH IS "HOW DOES A HIBERNATOR COPE WITH STRESS AFTER NEURAL INJURY-IMMUNOMETABOLIC REGULATIONS AND MITOCHONDRIAL ROS SIGNALING".
THE SYMPOSIA REGISTRATION FEE OF $945, WHICH INCLUDES BREAKFAST FOR MARCH 28-30, HAS BEEN PAID IN KIND BY THE KEYSTONE SYMPOSIA AS FOR ALL SPEAKERS. KEYSTONE SYMPOSIA CANNOT PROVIDE DR. LI¿S TRAVEL ARRANGEMENTS IN KIND BUT WOULD LIKE TO REIMBURSE HIM FOR HIS AIRFARE AND LODGING AFTER THE CONCLUSION OF THE MEETING. THE MAXIMUM REIMBURSEMENT IS $1301. NIH HAS A WAIVER FOR THE KEYSTONE SYMPOSIA, NO STO REQUIRED. THE SPONSOR ALSO NOTED THAT NO HONORARIUM WILL BE GIVEN TO THE TRAVELER. NO FEDERAL FUNDS WILL BE USED FOR THIS TRIP. DUE TO THE BLOCK OF ROOMS, OMEGA WAS NOT ABLE TO SECURE ROOM AT PER DIEM RATE OF $250, THEREFORE, DR. LI BOOKED ROOM THROUGH THE CONFERENCE VENUE AT $195 PER NIGHT. THE RETURNING FLIGHT TO IAD WILL ARRIVE AFTER 11PM ON 3/31/2022 AND THE TRAVELER WILL NOT RETURN HOME UNTIL EARLY HOURS OF 4/1/2022. THEREFORE, DR. WEI LI IS ENTITLED TO 3/4 OF M&amp;IE ON 4/1/2022 BECAUSE HE WILL BE IN TRAVEL STATUS. DR. LI IS ALSO REQUESTING APPROVAL OF THE RENTAL CAR, COST COMPARISON ATTACHED.</t>
  </si>
  <si>
    <t>BRECKENRIDGE, CO, US</t>
  </si>
  <si>
    <t xml:space="preserve">LI, ZHENG </t>
  </si>
  <si>
    <t>AUGUSTA, GA - INVITED TO VISIT AND PRESENT AT THE DEPARTMENT OF NEUROSCIENCE AND REGENERATIVE MEDICINE SEMINAR, AUGUSTA UNIVERSITY MEDICAL COLLEGE OF GA, TO PRESENT OUR RESEARCH ON THE MOLECULAR MECHANISM OF SYNAPTIC PLASTICITY, MEET WITH FACULTY AND STUDENTS, EXCHANGE IDEAS, RECEIVE FEEDBACK - 3/7/22.</t>
  </si>
  <si>
    <t>AUGUSTA, GA, US</t>
  </si>
  <si>
    <t>MEDICAL COLLEGE OF GEORGIA</t>
  </si>
  <si>
    <t>INVESTIGATOR (TENURE TRACK)</t>
  </si>
  <si>
    <t>03/06/2022 -03/08/2022</t>
  </si>
  <si>
    <t>LOUKISSAS, JENNIFER K</t>
  </si>
  <si>
    <t>MS. LOUKISSAS WAS INVITED TO THE 2022 SOCIETY OF TOXICOLOGY 61ST ANNUAL MEETING AND TOXEXPO MARCH 27-29, 2022 IN SAN DIEGO, CA, TO PARTICIPATE IN THEIR ANNUAL MEETING EDUCATION-CAREER DEVELOPMENT SESSION: DOUBLE FEATURE:  IMPROVING SCICOMM SKILLS THROUGH CREATIVE STORYTELLING AND NOVEL PRESENTATION DELIVERY, PLUS A 3-MINUTE SOT 2022 THESIS (3MT), ENTITLED, "SCIENTIFIC STORY TELLING: THROUGH THE PRESS AND SOCIAL MEDIA.  SPONSOR WILL PROVIDE IN-KIND: REGISTRATION OF $375.00, IN-KIND HOTEL FOR 2 NIGHTS AT $299/NIGHT, IN-KIND ROUND TRIP ECONOMY AIRFARE AT $633.65 AND IN-KIND 2 DAYS OF MEALS NTE $50 A DAY ON MARCH 27 -28 FOR BREAKFAST, LUNCH AND DINNER.
SPOKE WITH XIENNA AT HOTEL'S FRONT DESK (619) 231-4040 AND SHE CONFIRMED JENNIFER'S ROOM WAS BOOKED AT THE GROUP RATE OF $299/NIGHT. HENCE, 
FOR LODGING, MS. LOUKISSAS IS REQUESTING APPROVAL OF ACTUAL SUBSISTENCE FOR SPONSOR IN-KIND VALUED AT $299.00 WHICH IS 165% OF THE GOVERNMENT ALLOWANCE OF $181. THIS PERCENTAGE FALLS WITHIN THE 300% THRESHOLD ALLOWED BY THE FTR. THE SPONSOR HAS NOTED THAT ALL OTHER NON-FEDERAL PARTICIPANTS WILL BE PROVIDED WITH THE SAME ACCOMMODATIONS.
AMERICAN AIRLINES BAG FEES STATE THAT WITHIN AND BETWEEN THE U.S., CANADA, PUERTO RICO AND THE U.S. VIRGIN ISLANDS, CUSTOMERS TRAVELING ON ECONOMY CLASS TICKETS WILL BE CHARGED $25 EACH WAY FOR THE FIRST CHECKED BAG AND $35 EACH WAY FOR THE SECOND CHECKED BAG WITHIN THE WEIGHT AND SIZE LIMITATIONS. I INCLUDED $60 ($35 + $25) ESTIMATED BAG FEES FOR DEPARTING DATE OF 3/27/22.  
UNITED AIRLINES STANDARD CHECKED BAGGAGE / HOLD LUGGAGE FEES FOR U S DOMESTIC FLIGHTS: FIRST BAG: $35.00 USD. SECOND BAG: $45.00 USD. THIRD AND ANY ADDITIONAL: $150.00 USD PER BAG. I INCLUDED $80 ESTIMATED BAG FEES FOR THE RETURN DATE OF 3/29/22.  NO AGENDA AVAILABLE AT THIS TIME.  WILL FORWARD WHEN I RECEIVE IT.</t>
  </si>
  <si>
    <t>PRES MGMT INTERN</t>
  </si>
  <si>
    <t>LOVINGER, DAVID M</t>
  </si>
  <si>
    <t>DR. LOVINGER WILL BE SPEAKING AT THE 2021 60TH ANNUAL ACNP CONFERENCE FROM DECEMBER 4-9, 2021 IN SAN JUAN, PUERTO RICO.  HIS REGISTRATION WILL BE WAIVED FROM ACNP AS HE IS A SPEAKER.</t>
  </si>
  <si>
    <t>FORT LAUDERDALE, FL, US</t>
  </si>
  <si>
    <t>MADAN, RAVI A</t>
  </si>
  <si>
    <t>NON-SPONSOR: DR. MADAN WILL ATTEND THE POSTER SESSION AT THE AMERICAN SOCIETY OF CLINICAL ONCOLOGY (ASCO) GENITOURINARY CANCERS SYMPOSIUM BEING HELD IN SAN FRANCISCO, CA ON FEBRUARY 16-17, 2022. REGISTRATION PAID VIA POTS. 
SPONSOR: DR. MADAN IS INVITED TO SPEAK AT THE ANNUAL PRACTICAL RECOMMENDATIONS IN IMMUNO AND MOLECULAR ONCOLOGY (PRIMO) MEETING BEING HELD IN WAIKOLOA, HI ON FEBRUARY 17-21, 2022. IN-KIND: AIRFARE, LODGING, REGISTRATION (NO MEALS), AND MEALS (2/18 BLD 2/19 B).</t>
  </si>
  <si>
    <t>PRIMO EDUCATION</t>
  </si>
  <si>
    <t>02/16/2022 -02/21/2022</t>
  </si>
  <si>
    <t>MAMMEN, ANDREW L</t>
  </si>
  <si>
    <t>DR. ANDREW MAMMEN SPEAKING AT  THE FOCIS CENTERS OF EXCELLENCE (FCE) FROM MARCH 17TH. TITLE OF TALK: " MYOSITIS INSIGHTS FROM TRANSCRIPTOMIC ANALYSES OF MUSCLE TISSUE¿. REGISTRATION FEE WAIVED FOR SPEAKERS. NON-DUTY DAYS IN PARIS: TUESDAY/WEDNESDAY/FRIDAY 3/14-15TH, 18TH; MEALS PROVIDED: BREAKFAST IS PROVIDED AT THE HOTEL/CONFERENCE 3/16-3/17, SPEAKER DINNER 3/16. BUSINESS CLASS FLIGHTS WERE BOOKED FOR ALL SPEAKERS .SPONSOR COVERING: HOTEL FROM 3/16 TO 3/17; TRAIN FARE 3/16 &amp; 3/19; 3/13 &amp;3/19 BUSINESS CLASS FLIGHTS WERE BOOKED FOR ALL SPEAKERS; TRAVELER IS STAYING WITH A COLLABORATOR ON 3/13-3/15 AND AGAIN 3/17-3/18.</t>
  </si>
  <si>
    <t>PARIS, , FRA</t>
  </si>
  <si>
    <t>CSL BEHRING FRANCE</t>
  </si>
  <si>
    <t>03/12/2022 -03/19/2022</t>
  </si>
  <si>
    <t>MANZA, PETER G</t>
  </si>
  <si>
    <t>TO PROVIDE TALK ENTITLED, SPEED OF METHYLPHENIDATES BRAIN UPTAKE INFLUENCES BRAIN ACTIVATION PATTERNS A SIMULTANEOUS PET FMRI STUDY AT THE 2022 ANNUAL BEHAVIOR, BIOLOGY, AND CHEMISTRY, BBC, IN SAN ANTONIO, TX ON FEBRUARY 25 TO 27, 2022.</t>
  </si>
  <si>
    <t>MAYER-BARBER, KATRIN D</t>
  </si>
  <si>
    <t>DR. MAYER-BARBER HAS BEEN INVITED TO PARTICIPATE IN THE NORTHEAST WORLD TB DAY SYMPOSIUM ON MARCH 24-25, 2022. AT THE TUFTS UNIVERSITY IN BOSTON, MA. THE SPONSOR WILL PROVIDE THE FOLLOWING IN-KIND: ONE NIGHT OF LODGING, 1 BREAKFAST, 2 LUNCHES AND 1 DINNER. IN COMPLIANCE WITH FEDERAL REGULATION, NO FEDERAL FUNDS WILL BE USED AND NO HONORARIUM WILL BE PROVIDED. THIS TRAVEL RECEIVED NIAID APPROVAL ON THE NTPS SITE FOR DR. MAYER-BARBER TO ATTEND
2022 AT THE TUFTS UNIVERSITY IN BOSTON, MA AND HER TALK WILL BE MT</t>
  </si>
  <si>
    <t>TUFTS UNIVERSITY BOSTON</t>
  </si>
  <si>
    <t>03/24/2022 -03/25/2022</t>
  </si>
  <si>
    <t>MCDERMOTT, ADRIAN B</t>
  </si>
  <si>
    <t>TRAVELER IS AN INVITED GUEST SPEAKER AT THE RUTGERS GRADUATE SYMPOSIUM IN NEWARK, NJ ON MARCH 23-25, 2022.  PLEASE NOTE:  THE SUPERVISOR HAS ASSESSED THE RISKS OF TRAVEL AND THE TRAVELER AGREES THAT ALL CDC AND DEPARTMENT OF STATE RECOMMENDED AND REQUIRED SAFETY AND SECURITY PROTOCOLS WILL BE FOLLOWED.</t>
  </si>
  <si>
    <t>RUTGERS UNIVERSITY NEWARK NJ</t>
  </si>
  <si>
    <t>03/23/2022 -03/25/2022</t>
  </si>
  <si>
    <t>MILGRAM, SHARON L</t>
  </si>
  <si>
    <t>TO DELIVER A TWO-HOUR WORKSHOP ON MENTAL HEALTH AND WELLBEING ON TUESDAY, MARCH 29TH, 2022 AT THE CHAN ZUCKERBERG INITIATIVE, BERKELEY, CA.
TRAVEL IS SPONSORED BY THE CHAN ZUCKERBERG INITIATIVE. TRAVELER WILL DEPART ON 3/27 AND WILL TELEWORK ON 3/28/22. SPONSOR HAS AGREED TO COVER LODGING COSTS FROM 3/27-3/30/22.  TRAVELER WILL BE RESPONSIBLE FOR GROUND TRANSPORTATION WHILE IN TDY LOCATION.  SPONSOR WILL PROVIDE BREAKFAST, LUNCH, RECEPTION AND DINNER AT THE HOTEL DURING STAY FROM 3/28-3/30/22 AND ARE BEING PROVIDED WITHIN THE FEDERAL GOVERNMENTS PER DIEM GUIDELINES.  TRAVEL PLANNER HAS REQUESTED THE MEETING AGENDA AND WILL PROVIDE TO THE TRAVEL REVIEWER AND APPROVER ONCE RECEIVED.</t>
  </si>
  <si>
    <t>REDWOOD CITY, CA, US</t>
  </si>
  <si>
    <t>CHAN ZUCKERBERG INITIATIVE LLC</t>
  </si>
  <si>
    <t>DIRECTOR, OITE</t>
  </si>
  <si>
    <t>MILUTINOVIC, PAVLE S</t>
  </si>
  <si>
    <t>PAVLE MILUTINOVIC WILL BE TRAVELING FROM WASHINGTON, DC TO PHOENIX, ARIZONA FOR THE 2022 AMERICAN ACADEMY OF ALLERGY ASTHMA AND IMMUNOLOGY ANNUAL MEETING. MEETING DATES WILL BE FROM FEBRUARY 25-28, 2022 AND TRAVEL DATES WILL BE FROM FEBRUARY 24-28, 2022. SPONSOR WILL COVER $800 FOR FLIGHT AND LODGING COSTS. ANY REMAINING COST WILL BE PAID BY TRAVELER. HOTEL HAS BEEN RESERVED THROUGH A ROOM BLOCK BY THE SPONSOR. NO REGISTRATION REQUIRED FOR CLINICAL FELLOWS. TRAVELER HAS BEEN VERIFIED ELIGIBLE TO TRAVEL.  SUPERVISOR HAS ASSESSED THE RISKS OF TRAVEL; NIH, CDC, AND STATE DEPARTMENT SAFETY AND SECURITY REQUIREMENTS AND RECOMMENDATIONS WILL BE MET.</t>
  </si>
  <si>
    <t>MINDELL, JOSEPH A</t>
  </si>
  <si>
    <t>JOSEPH MINDELL, A PRIVATE INVESTIGATOR, WILL MEET WITH DR.GRABE FORM UCSF A MENTOR FOR ONE OF HIS FELLOWS ERIC SEFA, ON 2/17 TO DISCUSS PROGRESS. THEN HE WILL ATTEND  ATTEND THE GOVERNING COUNCIL OF THE SOCIETY, AND OFFICIAL DUTY ACTIVITY ON 2/18 AND LATER WILL ATTEND THE 2022 66TH BIOPHYSICAL SOCIETY (BPS) ANNUAL MEETING TO BE HELD IN SAN FRANCISCO, CA, FROM 2/19/2022 TO 02/23/2022. THE TRAVELER WILL DEPART FROM THE WASHINGTON AREA ON 2/17, ARRIVE IN SAN FRANCISCO, CA ON THAT SAME DAY, AND DEPART FROM SAN FRANCISCO, CA TO THE WASHINGTON AREA ON 2/24, ARRIVING ON THAT SAME DAY. THE AIRPORT SELECTED DOES NOT HAVE THE LOWEST OVERALL COST NOR IS IT WITHIN THE $100 TOLERANCE. WHEN BOOKING FLIGHTS THROUGH OMEGA, THERE WERE NO SEATS AVAILABLE. THE REGISTRATION FEE OF $290.00 WAS WAIVED PIK BY THE BPS COMMITTEE DUE TO JOSEPH BEING A PART OF THE COMMITTEE BOARD. THE TRAVELER WILL STAY AT THE WESTIN UNION SQUARE HOTEL FROM 2/17-24/2022 AT AN ESTIMATED $201.00USD PER NIGHT WHICH IS WITHIN THE PER DIEM RATE ALLOWED OF 333.00USD. NIH WILL COVER ALL TRAVEL EXPENSES. THE SUPERVISOR HAS APPROVED MEETING ATTENDANCE TRAVEL APPROVED UNDER A CONTINUING RESOLUTION. ODA APPROVED FOR THIS ACTIVITY.</t>
  </si>
  <si>
    <t>BIOPHYSICAL SOCIETY ROCKVILLE</t>
  </si>
  <si>
    <t>INVESTIGATOR (TENURE-TRACK)</t>
  </si>
  <si>
    <t>02/17/2022 -02/24/2022</t>
  </si>
  <si>
    <t>TRAVELER WILL ATTEND AND PRESENT AT THE GORDON RESEARCH LIGAND RECOGNITION AND MOLECULAR GATING ANNUAL MEETING IN LUCCA (BARGA), ITALY FROM MARCH 20, 2022 TO MARCH 25, 2022. TITLE OF THE TALK IS FAT CHANCES: HOW SIGNALING LIPIDS INFLUENCE LYSOSOMAL PH VIS THE CHLORIDE TRANSPORTER CIC-7.  THE TRAVELER WILL DEPART DC ON 3/17 AND ARRIVE THE NEXT DAY, 3/18 TO FLORENCE, ITALY (LAYOVER IN GERMANY). TRAVELER WILL THEN NEED TO TRAVEL FROM FLORENCE TO LUCCA ON 3/18, AN ESTIMATED 2 HOUR DRIVE. TRAVELER WILL HAVE A RENTAL CAR TO TRAVEL FROM FLORENCE TO LUCCA, ITALY. RENTAL CAR WILL BE AN ECONOMY CAR AND SHARED WITH ANOTHER TRAVELER TO SAVE EXPENSE TO THE GOVERNMENT ACTUAL COST OF RENTAL WILL BE ENTERED AT VOUCHER TIME. THE CHEAPEST RENTAL COMPANY WAS CHOSEN THROUGH OMEGA AND ALL GRC ATTENDEES RECEIVED A DISCOUNT WHEN RENTING FROM EURO CAR COMPANY (SEE RENTAL JUSTIFICATION ATTACHED). THERE IS NO OTHER FORM OF TRANSPORTATION TO THE CONFERENCE LOCATED IN LUCCA THAT IS COST SAVING TO THE GOVERNMENT, NO GRC CONFERENCE BUS OR SHUTTLE. TRAVELER WILL BE JETLAGGED AND WILL NEED TO OBTAIN REST AND ACCLIMATION TO THE TIME ZONE.  TRAVELER WILL STAY AT THE ROMA HOTEL FIRENZE FOR NIGHTS OF 3/18 AND 3/19 AT AN ESTIMATED RATE OF 198.60USD PER NIGHT WHICH IS BELOW THE PER DIEM RATE ALLOWED OF 280USD (CONVERSION WILL BE DONE AT VOUCHER TIME). TRAVELER WILL STAY AT THE RENAISSANCE TUSCANY IL CIOCCO RESORT THE NIGHTS OF 3/20 TO 3/24 WHICH IS THE LOCATION OF THE CONFERENCE AT AN ESTIMATED COST OF 198.00USD. SPONSOR, GORDON RESEARCH CONFERENCE, HAS WAIVED THE REGISTRATION FEE. CONFIRMED WITH THE SPONSOR NO HONORARIUM WILL BE GIVEN AND NO FEDERAL FUNDS ARE BEING USED TO SUPPORT THIS TRAVEL. ODA IS APPROVED AND ATTACHED AND DR. SCHOR HAS APPROVED THIS TRAVEL. TRAVELING TO LEVEL 4 COUNTRY HAS BEEN APPROVED BY THE EO AND IS ALSO ATTACHED.  ETHICS CHECKLIST IS ATTACHED.</t>
  </si>
  <si>
    <t>FLORENCE, , ITA</t>
  </si>
  <si>
    <t>GORDON RESEARCH CONFERENCES FL</t>
  </si>
  <si>
    <t>03/17/2022 -03/25/2022</t>
  </si>
  <si>
    <t>MISTELI, THOMAS A</t>
  </si>
  <si>
    <t>DR. MISTELI IS AN INVITED SPEAKER AT THE EPIGENETICS DISTINGUISHED SEMINAR SERIES ON DECEMBER 6, 2021 AT PERELMAN SCHOOL OF MEDICINE, UNIVERSITY OF PENNSYLVANIA, PHILADELPHIA, PA. THERE IS NO REGISTRATION FOR ATTENDEES. TRAVELER CHOOSES TO DRIVE, WILL BE REIMBURSED FOR CHEAPEST METHOD OF TRAVEL. IN-KIND: LODGING, PARKING, DINNER ON 5TH, LUNCH ON 6TH.
DR. MISTELI IS REQUESTING APPROVAL OF ACTUAL SUBSISTENCE FOR SPONSORED IN-KIND LODGING VALUED AT $284 WHICH IS 190% OF THE GOVERNMENT ALLOWANCE OF $149. THIS PERCENTAGE FALLS WITHIN
THE 300% THRESHOLD ALLOWED BY THE FTR. THE SPONSOR HAS NOTED THAT ALL OTHER NON-FEDERAL PARTICIPANTS WILL BE PROVIDED WITH THE SAME ACCOMMODATIONS.</t>
  </si>
  <si>
    <t>UNIVERSITY OF PENNSYLVANIA</t>
  </si>
  <si>
    <t>INVESTIGATOR  VP</t>
  </si>
  <si>
    <t>12/05/2021 -12/07/2021</t>
  </si>
  <si>
    <t xml:space="preserve">MOADDEL, RUIN </t>
  </si>
  <si>
    <t>TRAVELER HAS BEEN INVITED TO ATTEND AND DELIVER A PRESENTATION AT THE ASSOCIATION OF BIOMOLECULAR RESOURCE FACILITIES (ABRF) 2022 ANNUAL MEETING MARCH 29-31, 2022. SPONSOR WILL PROVIDE IN KIND ROUND TRIP AIRFARE AND LODGING MARCH 29-31, 2022.  MEALS INKIND DINNER MARCH 29TH, AND INKIND BREAKFAST MARCH 30TH.  THERE IS NO REGISTRATION FOR MEETING.  TRAVELER WILL NOT ACCEPT ANY ALCOHOLIC BEVERAGES. ODA APPROVED JANUARY 14, 2022.</t>
  </si>
  <si>
    <t>OLINK BIOSCIENCE</t>
  </si>
  <si>
    <t>03/29/2022 -03/31/2022</t>
  </si>
  <si>
    <t>MONTOYA, IVAN D</t>
  </si>
  <si>
    <t>TRAVELER HAS BEEN INVITED BY THE UNIVERSITY OF VALENCIA (UV), IN VALENCIA, AND THE SCIENTIFIC SOCIETY OF SOCIDROGALCOHOL, SPAIN, TO PARTICIPATE IN THE EVENTS LISTED BELOW, FROM MARCH 10-18; TO EVALUATE THESIS DISSERTATION PRESENTATION FOR UNIVERSITY OF VALENTIA (UV) CANDIDATES ON 3/10/2022, BE A SPECIAL GUEST LECTURER FOR THE UV ON 3/11/2022 AND AT THE INAUGURATION OF THE TRAINING IN ADDICTIONS IN SANTIAGO DE COMPOSTELA 3/17/2022.  DR. MONTOYA WILL ATTEND A ROUNDTABLE WITH MEMBERS OF SOCIETY OF SOCIDROGALCOHOL AND FACULTY MEMBERS 3/16/2022.  HE WILL BE A KEYNOTE SPEAKER AT THE ANNUAL MEETING OF THE SOCIETY FOR SUICIDE RESEARCH OF GALICIA</t>
  </si>
  <si>
    <t>VALENCIA, , ESP</t>
  </si>
  <si>
    <t>SOCIDROGALCOHOL VALENCIA SPAIN</t>
  </si>
  <si>
    <t>03/08/2022 -03/19/2022</t>
  </si>
  <si>
    <t>UNIVERSITY OF VALENCIA</t>
  </si>
  <si>
    <t>MORALES, MARISELA F</t>
  </si>
  <si>
    <t>DR. MORALES HAS BEEN INVITED TO BE A SEMINAR SPEAKER AT THE ICAHN SCHOOL OF MEDICINE AT MOUNT SINAI IN NEW YORK, NY DECEMBER 8-10, 2021. THE SPONSOR WILL PAY IN KIND 2 NIGHTS OF LODGING AND DINNER ON 12/9/21. NIDA/IRP WILL PAY ALL OTHER TRAVEL EXPENSES. DR. MORALES IS REQUESTING APPROVAL OF ACTUAL SUBSISTENCE FOR SPONSOR IN-KIND LODGING VALUED AT $289 WHICH IS 101 % OF ABOVE THE GOVERNMENT ALLOWANCE OF $286. THIS PERCENTAGE FALLS WITHIN THE 300% THRESHOLD ALLOWED BY THE FTR. THE SPONSOR HAS NOTED THAT ALL OTHER NON-FEDERAL PARTICIPANTS WILL BE PROVIDED THE SAME ACCOMMODATIONS. ACCEPTANCE LETTER PROCESS BEING USED.</t>
  </si>
  <si>
    <t>ICAHN SCHOOL OF MEDICINE AT MT</t>
  </si>
  <si>
    <t>12/08/2021 -12/10/2021</t>
  </si>
  <si>
    <t>MORASSO, MARIA I</t>
  </si>
  <si>
    <t>SPONSOR DOMESTIC: DR. MORASSO HAS BEEN INVITED TO SPEAK AT THE INNOVATIONS IN WOUND HEALING ANNUAL MEETING ON DECEMBER 9-12, 2021 IN DUCK KEY, FL. BY SPEAKING AT THE MEETING, SHE WILL BE WORKING WITHIN THE MISSION OF NIH. SPONSOR WILL BE COVERING THE REGISTRATION FEE FOR THIS CONFERENCE (WHICH WILL INCLUDE THE FOLLOWING MEALS: BREAKFAST 12/10, 12/11, 12/12 AND LUNCH 12/10 AND 12/11) AND LODGING. DR. MORASSO WILL BE STAYING WITH FAMILY ON 12/8 AND 12/12 AND COVER AIRFARE AND GROUND TRANSPORTATION WITH HER LAB CAN.</t>
  </si>
  <si>
    <t>MARATHON, FL, US</t>
  </si>
  <si>
    <t>INNOVATIONS IN WOUND HEALING</t>
  </si>
  <si>
    <t>INVESTIGATOR TENURE TRACK</t>
  </si>
  <si>
    <t>12/08/2021 -12/13/2021</t>
  </si>
  <si>
    <t>MUELLER, GEOFFREY A</t>
  </si>
  <si>
    <t>TRAVELER INVITED TO ATTEND AND SPEAK AT THE 2022 AMERICAN ACADEMY OF ALLERGY ASTHMA AND IMMUNOLOGY (AAAAI) ANNUAL MEETING IN PHOENIX, ARIZONA ON FEBRUARY 25-28, 2022. THE SPONSOR, THE AMERICAN ACADEMY OF ALLERGY ASTHMA AND IMMUNOLOGY (AAAAI), WILL PAY IN KIND REGISTRATION FEE OF $820, ROUNDTRIP ECONOMY CLASS AIRFARE AND LODGING FOR THREE NIGHTS. NO MEALS ARE PROVIDED BY SPONSOR. TRAVELER IS NOT RECEIVING PREFERENTIAL TREATMENT AND ALL OTHER TRAVELERS ARE GIVEN THE SAME ACCOMMODATION. ARIZONA IS NOT TAX EXEMPT.  EFFICIENT SPENDING APPROVAL OBTAINED ON FEBRUARY 7, 2022. TRAVEL ELIGIBILITY APPROVED ON FEB 7, 2022. ALL DOCUMENTS ARE UPLOADED IN THE SCANNED PORTION OF THIS TRAVEL AUTHORIZATION.</t>
  </si>
  <si>
    <t xml:space="preserve">MURPHY, ELIZABETH </t>
  </si>
  <si>
    <t>DR. MURPHY HAS BEEN INVITED TO PRESENT THE EMIL BOZLER DISTINGUISHED LECTURE AT THE OHIO STATE UNIVERSITY GRADUATE STUDIES COMMITTEE OF PHYSIOLOGY AND CELL BIOLOGY DEPARTMENT. THE TITLE OF DR. MURPHY'S TALK IS "THE ROLE OF MITOCHONDRIA IN CARDIOVASCULAR DISEASE." THE SPONSOR IS PROVIDING IN-KIND AIRFARE, LODGING, AS WELL AS SOME MEALS (DINNER ON 3/29 AND BLD ON 3/30). THE NIH/NHLBI WILL BE COVERING ALL OTHER TRAVEL RELATED EXPENSES. THIS TRAVEL IS NOT A CONFERENCE BECAUSE IT MEETS THE FOLLOWING MISSION EXEMPTION:SCIENTIFIC MEETINGS WITH A SPECIFIC INVESTIGATOR OR TEAM REGARDING A SPECIFIC AREA OF SCIENTIFIC INQUIRY OR PUBLIC HEALTH NEED. TRAVELER HAS A CITIBANK TRAVEL CARD AND HAS CONFIRMED  ADHERENCE TO COVID GUIDELINES.</t>
  </si>
  <si>
    <t>COLUMBUS, OH, US</t>
  </si>
  <si>
    <t>OHIO STATE UNIVERSITY</t>
  </si>
  <si>
    <t>RESEARCH PHYSIOLOGIST</t>
  </si>
  <si>
    <t>03/29/2022 -03/30/2022</t>
  </si>
  <si>
    <t xml:space="preserve">NATH, AVINDRA </t>
  </si>
  <si>
    <t>TRAVELER HAS BEEN INVITED TO GIVE A KEYNOTE ADDRESS AT THE 2022 ANNUAL MEETING BY THE NORTH CAROLINA MEDICAL SOCIETY (NCMS) IN ASHEVILLE, NC FROM FEBRUARY 25, 2022 TO FEBRUARY 27, 2022. KEYNOTE WILL ADDRESS NEUROLOGICAL COMPLICATIONS FROM COVID. AS TRAVELER IS GIVING KEYNOTE ADDRESS, HE WAS NOT REQUIRED TO REGISTER FOR THE EVENT. TRAVELER WILL DEPART DULLES ON 2/25 AND ARRIVE THE SAME DAY IN ASHEVILLE (LAYOVER IN CLT). TRAVELER WILL DEPART FROM ASHEVILLE ON 2/27 AND ARRIVE SAME DAY TO DULLES (LAYOVER IN CLT). SPONSOR, NCMS WILL PAY IN KIND FOR AIRFARE AND LODGING. TRAVELER WILL STAY AT THE OMNI GROVE PARK INN HOTEL. DR. NATH IS REQUESTING APPROVAL OF ACTUAL SUBSISTENCE FOR SPONSOR IN-KIND LODGING VALUED AT 239 USD PER NIGHT WHICH 246 PERCENT OF THE GOVERNMENT ALLOWANCE OF 97 USD. THIS PERCENTAGE FALLS WITHIN THE 300 PERCENT THRESHOLD ALLOWED BY THE FTR. THE SPONSOR HAS NOTED ALL OTHER NON-FEDERAL PARTICIPANTS WILL BE PROVIDED WITH THE SAME ACCOMMODATIONS. IT HAS BEEN CONFIRMED WITH SPONSOR THAT NO HONORARIUM WILL BE GIVEN AND NO FEDERAL FUNDS WILL BE USED TO SUPPORT THIS TRAVEL. TRAVEL IS APPROVED BY DR. KOROSHETZ AND ODA IS ATTACHED.</t>
  </si>
  <si>
    <t>ASHEVILLE, NC, US</t>
  </si>
  <si>
    <t>NORTH CAROLINA MEDICAL SOCIETY</t>
  </si>
  <si>
    <t>NIGLIO, SCOT A</t>
  </si>
  <si>
    <t>DR. NIGLIO IS IS INVITED TO PRESENT A POSTER SESSION AT THE ANNUAL AMERICAN SOCIETY FOR CLINICAL ONCOLOGY (ASCO) GENITOURINARY CANCERS SYMPOSIUM BEING HELD IN SAN FRANCISCO, CA ON FEBRUARY 16-19, 2022. IN-KIND: AIRFARE, LODGING (NO BREAKFAST), AND REGISTRATION (INCLUDES L 2/17 AND 2/18).</t>
  </si>
  <si>
    <t>NORRIS, MAXWELL R</t>
  </si>
  <si>
    <t>MAXWELL NORRIS, A CLINICAL FELLOW WITH THE INTRAMURAL CLINICAL MANAGEMENT OPERATIONS BRANCH (ICMOB) IN THE DIVISION OF CLINICAL RESEARCH (DCR), NIAID, WILL BE ATTENDING THE ANNUAL 2022 AMERICAN ACADEMY OF ALLERGY, ASTHMA AND IMMUNOLOGY (AAAAI) MEETING ON FEBRUARY 25-28, 2022 HELD IN PHOENIX, AZ.  LEADING RESEARCHERS IN ALLERGY, ASTHMA AND IMMUNOLOGY WILL GATHER AND ASSEMBLE TO DISCUSS ADVANCEMENT IN THE KNOWLEDGE AND PRACTICE OF ALLERGY, ASTHMA AND IMMUNOLOGY FOR OPTIMAL PATIENT CARE. THIS IS A SPONSORED TRAVEL INCLUDING FLIGHT AND LODGING PROVIDED AS SPONSORED IN-KIND AND REGISTRATION FOR AAAAI HAS BEEN WAIVED. TRAVELER HAS BEEN VERIFIED ELIGIBLE TO TRAVEL. SUPERVISOR HAS ASSESSED THE RISKS OF TRAVEL; NIH, CDC, AND STATE DEPARTMENT SAFETY AND SECURITY REQUIREMENTS AND RECOMMENDATIONS WILL BE MET.</t>
  </si>
  <si>
    <t>NOTARANGELO, LUIGI D</t>
  </si>
  <si>
    <t>DR. LUIGI NOTARANGELO HAS BEEN INVITED TO SPEAK ON THE TOPIC "COVID-19 VACCINE RESPONSES IN IEIS," AT THE 2022 ANNUAL MEETING OF THE CLINICAL IMMUNOLOGY SOCIETY TO BE HELD IN CHARLOTTE, NC, AS PART OF A PLENARY "SEVERE COVID'19 AND MIS'C: GENETIC SUSCEPTABILITIES AND PREVENTION IN IEI." IN COMPLIANCE WITH FEDERAL REGULATIONS, NO FEDERAL FUNDS ARE BEING USED FOR THE PAYMENT OF TRAVEL EXPENSES. CIS HAS AGREED TO PROVIDE IN-KIND: ROUNDTRIP ECONOMY AIRFARE ($420.70), 2 NIGHTS LODGING ($201/NIGHT), AND COMPLIMENTARY MEETING REGISTRATION ($550). MEALS PROVIDED WITH REGISTRATION: B AND L ON 4/1 AND 4/2, B ON 4/3. LODGING IS VALUED AT $201 WHICH IS 156 PERCENT OF THE GOVERNMENT LODGING ALLOWANCE OF $129 FOR CHARLOTTE, NC. THIS PERCENTAGE FALLS WITHIN THE 300 PERCENT THRESHOLD ALLOWED BY THE FEDERAL PER DIEM RATE. THIS IS THE CONFERENCE RATE AND THE SPONSOR HAS CONFIRMED THAT ALL OTHER PARTICIPANTS WILL BE PROVIDED WITH THE SAME ACCOMMODATIONS. TRAVELER HAS BEEN VERIFIED ELIGIBLE TO TRAVEL. SUPERVISOR HAS ASSESSED THE RISKS OF TRAVEL. NIH, CDC, AND STATE DEPARTMENT SAFETY AND SECURITY REQUIREMENTS AND RECOMMENDATIONS WILL BE MET. NIAID APPROVAL GRANTED THROUGH NTPS ON 1/20/2022. ODA APPROVAL GRANTED ON 2/23/2022. LATE JUSTIFICATION: TRAVEL PLANNER HAS RECEIVED MANY LAST MINUTE REQUESTS FOR TRAVEL, NOW THAT POLICY ALLOWS IT, AND IT HAS CAUSED DELAY IN COMPLETING ALL OF THEM IN A TIMELY FASHION.</t>
  </si>
  <si>
    <t>CHARLOTTE, NC, US</t>
  </si>
  <si>
    <t>CLINICAL IMMUNOLOGY SOCIETY MI</t>
  </si>
  <si>
    <t>03/31/2022 -04/03/2022</t>
  </si>
  <si>
    <t xml:space="preserve">NUSSENZWEIG, ANDRE </t>
  </si>
  <si>
    <t>TRAVELER INVITED TO MEET WITH NKI MEMBERS IN AMSTERDAM ON MARCH 26TH, TO DISCUSS MUTUAL RESEARCH INTEREST AND FUTURE COLLABORATIONS. HE ARRIVES TO AMSTERDAM MARCH 26TH. IN THE MORNING BUT WE BOOKED THE HOTEL WITH OMEGA FOR MARCH 25TH. AS WELL SO THE ROOM WILL BE READY WHEN HE GETS THERE. MARCH 27 - APRIL 1 TRAVELER INVITED TO SPEAK AT THE 11TH. QUINQUENNIAL CONFERENCE ON RESPONSES TO DNA DAMAGE: FROM MOLECULE TO DISEASE IN EGMOND AAN ZEE, NETHERLANDS. IN-KIND: REGISTRATION (INCLUSIVE OF LODGING AND ALL MEALS). FLIGHT BOOKED THROUGH OMEGA.  ATTACHED APPROVAL NON-MISSION TRAVEL TO LEVEL 4 COUNTRY AND HT401 HIGH THREAT SECURITY OVERSEAS SEMINAR CERTIFICATE. CONFERENCE ID #1645083, NO VISA REQUIRED.</t>
  </si>
  <si>
    <t>AMSTERDAM, , NLD</t>
  </si>
  <si>
    <t>ERASMUS UNIVERSITY MEDICAL CEN</t>
  </si>
  <si>
    <t xml:space="preserve">OCHOA GONZALEZ, SEBASTIAN </t>
  </si>
  <si>
    <t>DR. SEBASTIAN OCHOA GONZALEZ WILL BE ATTENDING THE 2022 AMERICAN ACADEMY OF ALLERGY ASTHMA AND IMMUNOLOGY (AAAAI) ANNUAL MEETING HELD IN PHOENIX, AZ FROM FEB. 25-28, 2022. IN COMPLIANCE WITH FEDERAL REGULATION, NO HONORARIUM WILL BE PROVIDED AND NO FEDERAL FUNDS ARE BEING USED FOR THE PAYMENT OF TRAVEL EXPENSES. AAAAI AGREES TO PROVIDE IN-KIND UP TO $800 OF TRAVEL EXPENSES. THIS WILL INCLUDE FLIGHT, $635.80, AND ONE NIGHT OF LODGING, $151. ODA APPROVAL GRANTED ON 1/25/2022. CONFERENCE ATTENDANCE APPROVED THROUGH NTPS. TRAVELER HAS BEEN VERIFIED ELIGIBLE TO TRAVEL. SUPERVISOR HAS ASSESSED THE RISKS OF TRAVEL; NIH, CDC, AND STATE DEPARTMENT SAFETY AND SECURITY REQUIREMENTS AND RECOMMENDATIONS WILL BE MET. LATE JUSTIFICATION: TRAVELER WAS WAITING FOR FEBRUARY TRAVEL GUIDANCE BEFORE DECIDING WHETHER TO TRAVEL. ALSO, TRAVELER RECENTLY APPLIED FOR IBA TRAVEL CARD AND HAS NOT RECEIVED IT YET. WILL AMEND TA ONCE CARD IS RECEIVED. UPDATE: IBA TRAVEL CARD RECEIVED AND TA AMENDED TO REFLECT TRAVEL CARD EXPENSES.</t>
  </si>
  <si>
    <t>OHAYON, JOAN M</t>
  </si>
  <si>
    <t>TRAVELER HAS BEEN INVITED TO ATTEND THE INTERNATIONAL ORGANIZATION OF MULTIPLE SCLEROSIS NURSES BOARD MEETING BEING HELD ON MARCH 16-17, 2022 IN TAMPA, FLORIDA. NO REGISTRATION FEE IS ASSOCIATED WITH THIS TRAVEL. SPONSOR WILL PAY AIRFARE AT 195.05 AND HOTEL EXPENSE AT 192/NIGHT. TRAVELER IS REQUESTING APPROVAL OF ACTUAL SUBSISTENCE FOR SPONSOR IN-KIND LODGING VALUED AT 192 WHICH IS 118 PERCENT OF GOVERNMENT ALLOWANCE OF 163. THIS PERCENTAGE FALLS WITHIN THE 300 PERCENT THRESHOLD ALLOWED BY THE FTR. THE SPONSOR HAS NOTED THAT ALL OTHER NON-FEDERAL PARTICIPANTS WILL BE PROVIDED WITH THE SAME ACCOMMODATION.  THE TRAVELER WILL NOT ACCEPT HONORARIUM AND NO FEDERAL FUNDS ARE BEING USED TO SUPPORT THIS TRAVEL. NIH WILL PAY ALL OTHER EXPENSES FOR THIS TRAVEL. THE APPROVED ODA - 3119 AND TOMS - T22000309 DOCUMENTS ARE ATTACHED. LATE JUSTIFICATION: OM REQUESTED HOTEL CONFIRMATION BUT THE SPONSOR PROVIDED THE INFORMATION ONE WEEK PRIOR TO TRAVEL. TRAVELER'S ORIGINAL TRAVEL CARD WAS NOT RECEIVED VIA MAIL. A NEW TRAVEL CARD HAS BEEN REQUESTED.</t>
  </si>
  <si>
    <t>TAMPA, FL, US</t>
  </si>
  <si>
    <t>INTERNATIONAL ORGANIZATION OF</t>
  </si>
  <si>
    <t>NURSE PRACTITIONER</t>
  </si>
  <si>
    <t>03/16/2022 -03/17/2022</t>
  </si>
  <si>
    <t>OLIVIER, KENNETH N</t>
  </si>
  <si>
    <t>DR. KENNETH OLIVIER HAS BEEN INVITED TO SPEAK AT THE NYU BRONCHIECTASIS AND NTM SYMPOSIUM HELD IN NEW YORK, NY, ON DECEMBER 7, 2021. HE WILL BE PRESENTING ON "CURRENT AND FUTURE TREATMENTS FOR MYCOBACTERIUM ABSCESSUS." THE SPONSOR WILL PROVIDE ECONOMY TRAVEL, LODGING, SOME MEALS, AND HAS WAIVED THE REGISTRATION FEE. NIH WILL COVER ALL REMAINING EXPENSES. CONFERENCE WAS ENTERED IN CAS ON JUNE 22, 2021 AND IS STILL PENDING APPROVAL. CONFERENCE IS A ONE DAY EVENT AND DOES NOT REQUIRE A CONFERENCE ID PER OFM GUIDANCE.</t>
  </si>
  <si>
    <t>NEW YORK SCHOOL OF MEDICINE</t>
  </si>
  <si>
    <t>12/06/2021 -12/07/2021</t>
  </si>
  <si>
    <t>OMBRELLO, MICHAEL J</t>
  </si>
  <si>
    <t>INVITED SPEAKER AT PEDIATRICS SCIENCE DAY/GRAND ROUNDS</t>
  </si>
  <si>
    <t>ST LOUIS UNIVERSITY</t>
  </si>
  <si>
    <t>03/08/2022 -03/11/2022</t>
  </si>
  <si>
    <t>OYENIRAN, ENNY O</t>
  </si>
  <si>
    <t>ATTEND THE 13TH ANNUAL UVEITIS FELLOWS FORUM AT THE UNIVERSITY OF UTAH, MORAN EYE CENTER. AMERICAN UVEITIS SOCIETY IS PAYING FOR AIRFARE AND LODGING IN-KIND. THEY ARE PROVIDING A WELCOME DINNER ON 1/13 AND BREAKFAST AND LUNCH ARE PROVIDED ON 11/14.  REGISTRATION IS FREE FOR FELLOWS (NOTED ON THE FLYER).</t>
  </si>
  <si>
    <t>AMERICAN UVEITIS SOCIETY NEW O</t>
  </si>
  <si>
    <t>01/13/2022 -01/15/2022</t>
  </si>
  <si>
    <t xml:space="preserve">PAI, SUNG-YUN </t>
  </si>
  <si>
    <t>DR. SUNG-YUN PAI IS INVITED TO SPEAK AT THE AMERICAN SOCIETY OF HEMATOLOGY'S (ASH) 63RD ANNUAL MEETING IN ATLANTA, GEORGIA ON DECEMBER 10-13, 2021. IN-KIND: AIRFARE, LODGING (PER INVITE, MEALS CAN BE CHARGED TO MASTER ACCOUNT SO WILL INCLUDE BLD 12/11 AND 12/12, AND B 12/13), REGISTRATION (DOES NOT INCLUDE MEALS), AND GROUND TRANSPORTATION.</t>
  </si>
  <si>
    <t>AMERICAN SOCIETY OF HEMATOLOGY</t>
  </si>
  <si>
    <t>12/10/2021 -12/13/2021</t>
  </si>
  <si>
    <t>DR. PAI WILL SERVE AS A MEMBER OF THE PROGRAM COMMITTEE FOR THE CLINICAL IMMUNOLOGY SOCIETY'S 2022 ANNUAL MEETING BEING HELD IN CHARLOTTE, NC FROM MARCH 31-APRIL 3, 2022. IN-KIND: AIRFARE, LODGING (TWO NIGHTS; NO BREAKFAST), GROUND TRANSPORTATION IN NC, AND REGISTRATION (INCLUDES MEALS BL 4/1 AND 4/2; B 4/3).  DR. PAI IS REQUESTING APPROVAL OF ACTUAL SUBSISTENCE FOR SPONSOR IN-KIND LODGING VALUED AT $235 WHICH IS 182% OF THE GOVERNMENT ALLOWANCE OF $129.  THIS PERCENTAGE FALLS WITHIN THE 300% THRESHOLD ALLOWED BY THE FTR.  THE SPONSOR HAS NOTED THAT ALL OTHER NON-FEDERAL PARTICIPANTS WILL BE PROVIDED WITH THE SAME ACCOMMODATIONS.  AN APPROVED AEA MEMO IS INCLUDED.</t>
  </si>
  <si>
    <t>PANEPINTO, JULIE A</t>
  </si>
  <si>
    <t>THIS TRAVEL IS NOT A CONFERENCE BECAUSE IT MEETS THE FOLLOWING MISSION EXEMPTION: SCIENTIFIC MEETINGS WITH A SPECIFIC INVESTIGATOR OR TEAM REGARDING A SPECIFIC AREA OF  SCIENTIFIC INQUIRY, OR PUBLIC HEALTH NEED: DR. JULIE PANEPINTO IS INVITED TO PARTICIPATE IN NATIONAL HEMOPHILIA FOUNDATION (NHF) BUILDING THE BLUEPRINT WORKSHOP, MARCH 10, 2022, IN WASHINGTON, DC.
MEETING VENUE: HYATT REGENCY WASHINGTON ON CAPITOL HILL.
SPONSOR IS PAYING THE FLIGHT, LODGING AND ALL MEALS THE DAY OF MARCH 10, 2022.
SPONSOR CONTACT NAME: NATIONAL HEMOPHILIA FOUNDATION , NHF, JOHANNA ONG, CMP, HMCC, DES 
ADDRESS: 7 PENN PLAZA, SUITE 1204, NEW YORK, NY 10001. SPONSOR PAYING: AIR, LODGING, MEALS MAR 10. NIH PAYING: GROUND TRANS, BAGGAGE, MIE ON 9TH, PARKING.</t>
  </si>
  <si>
    <t>WASHINGTON, DC, US</t>
  </si>
  <si>
    <t>NATIONAL HEMOPHILIA FOUNDATION</t>
  </si>
  <si>
    <t>SCD ADVISORY COMMITTEE MEMBER</t>
  </si>
  <si>
    <t>03/09/2022 -03/10/2022</t>
  </si>
  <si>
    <t>PENZO, MARIO A</t>
  </si>
  <si>
    <t>DR. MARIO PENZO SPONSORED SEMINAR AT THE UNIVERSITY OF ILLINOIS, CHICAGO MARCH 16-18.  SPONSORED AEA STATEMENT: TRAVELER IS REQUESTING APPROVAL OF ACTUAL SUBSISTENCE FOR SPONSOR IN-KIND LODGING VALUED AT $146.8 WHICH IS 110% OF THE GOVERNMENT ALLOWANCE OF $134. THIS PERCENTAGE FALLS WITHIN THE 300% THRESHOLD ALLOWED BY THE FTR</t>
  </si>
  <si>
    <t>UNIVERSITY OF ILLINOIS AT CHIC</t>
  </si>
  <si>
    <t>03/16/2022 -03/18/2022</t>
  </si>
  <si>
    <t>SPONSORED TRAVEL FOR PI MARIO PENZO TO UCLA FOR SEMINAR MARCH 28 -MARCH 30, 2022.  TRAVELER IS REQUESTING APPROVAL OF ACTUAL SUBSISTENCE FOR SPONSOR IN-KIND LODGING VALUED AT $225 WHICH IS 124% OF THE GOVERNMENT ALLOWANCE OF $182. THIS PERCENTAGE FALLS WITHIN THE 300% THRESHOLD ALLOWED BY THE FTR. THE SPONSOR HAS NOTED THAT ALL OTHER NON-FEDERAL PARTICIPANTS WILL BE PROVIDED WITH THE SAME ACCOMMODATIONS.</t>
  </si>
  <si>
    <t>UNIVERSITY OF CALIFORNIA LOS A</t>
  </si>
  <si>
    <t>PINE, DANIEL S</t>
  </si>
  <si>
    <t>DR. DANIEL PINE HAS BEEN INVITED TO VISIT WASHINGTON UNIVERSITY IN ST. LOUIS FOR A LECTURE. THIS VISIT
WOULD INVOLVE A DAY OF ACADEMIC MEETINGS ON MONDAY, FEBRUARY 28, 2022 IN WHICH HE WOULD MEET ONE-ON ONE WITH WASHINGTON UNIVERSITY FACULTY, FOLLOWED ON TUESDAY MORNING, MARCH 1, BY A 9AM-10AM CENTRAL LECTURE THAT HE WOULD DELIVER VIA ZOOM, FOLLOWED BY A 15-20 MINUTE QUESTION/ANSWER SESSION. DR. PINE WILL BE STAYING AT THE CHASE PARK  PLAZA WHICH WILL BE PAID FOR ALONG WITH HIS MEALS AND FLIGHTS. **SPONSORED TRAVEL**</t>
  </si>
  <si>
    <t>02/28/2022 -03/01/2022</t>
  </si>
  <si>
    <t>PLATOFF, GENNADY E</t>
  </si>
  <si>
    <t>DR PLATOFF WILL TRAVEL TO SAN DIEGO CA TO ATTEND THE 2022 SOCIETY OF TOXICOLOGY ANNUAL MEETING AND TOXEXPO, THAT IS TAKING PLACE IN PERSON IN SAN DIEGO, CALIFORNIA, MARCH 27¿31, 2022.  DR. PLATOFF WILL CO-CHAIR AT THE MEETING. THIS IS A FREE REGISTRATION (SPONSOR WAIVED REGISTRATION FEE) ODA APPROVED. THIS EVENT IS THE PRIMARY CONFERENCE TO IDENTIFY AND CONNECT WITH RESEARCHERS INTO NIAID CHEMICAL COUNTERMEASURES RESEARCH PROGRAM</t>
  </si>
  <si>
    <t>BIO RADIOLOGICAL NUCLR SCI</t>
  </si>
  <si>
    <t>POWELL WILEY, TIFFANY M</t>
  </si>
  <si>
    <t>DR. TIFFANY POWELL-WILEY HAS AGREED TO SPEAK AT THE STRUCTURAL BARRIERS TO HEALTH WORKSHOP AT THE UPCOMING AMERICAN PSYCHOSOMATIC SOCIETY MEETING IN LONG BEACH, CA ON MARCH 23 TO MARCH 26, 2022. DR. POWELL-WILEY WILL TRAVEL ON MARCH 22ND IN ORDER TO PRESENT EARLY MORNING ON MARCH 23RD AND TRAVEL BACK ON MARCH 24, 2022. THE SPONSOR WILL PROVIDE AIRFARE, LODGING AND REGISTRATION TO THE ANNUAL MEETING IN-KIND.  THE SPONSOR HAS A PREARRANGED MEETING SITE WITH LODGING WHICH IS ABOVE THE PER DIEM RATE. TRAVELER HAS A CITIBANK TRAVEL CARD AND HAS CONFIRMED  ADHERENCE TO COVID GUIDELINES.</t>
  </si>
  <si>
    <t>LONG BEACH, CA, US</t>
  </si>
  <si>
    <t>AMERICAN PSYCHOSOMATIC SOCIETY</t>
  </si>
  <si>
    <t>ASST CL INVESTIGATOR</t>
  </si>
  <si>
    <t>03/22/2022 -03/24/2022</t>
  </si>
  <si>
    <t>PREGENT-ARNOLD, DANIELLE E</t>
  </si>
  <si>
    <t>DR. ARNOLD IS INVITED TO SPEAK AT THE ANNUAL MEETING FOR THE AMERICAN ACADEMY OF ALLERGY, ASTHMA AND IMMUNOLOGY (AAAAI) MEETING BEING HELD IN PHOENIX, AZ FROM FEBRUARY 25-28, 2022. IN-KIND: REGISTRATION (NO MEALS).</t>
  </si>
  <si>
    <t>RAMAMURTHI, KUMARAN S</t>
  </si>
  <si>
    <t>TRAVELER HAS BEEN INVITED TO GIVE A TALK AS PART OF THE UNIVERSITY OF CHICAGO'S COMMITTEE ON IMMUNOLOGY SEMINAR SERIES BEING HELD MARCH 9, 2022. TRAVELER WILL DEPART MARCH 8 FROM DCA AT 12:45PM ARRIVING AT ORD AT 1:59PM. TRAVELER WILL BE STAYING ONE NIGHT AT THE HYATT PLACE CHICAGO SOUTH. THE ADDRESS OF THE HOTEL IS 5225 S HARPER AVENUE, CHICAGO, IL, 60615. TRAVELER WILL DEPART AFTER THE SEMINAR ON MARCH 9 FROM ORD AT 7:35PM ARRIVING BACK AT DCA AT 10:29PM. THE SPONSOR, UNIVERSITY OF CHICAGO, THE BIOMEDICAL SCIENCES CLUSTER WILL BE PROVIDING IN-KIND RT FLIGHT, ONE NIGHT HOTEL, DINNER MARCH 8, AND LUNCH MARCH 9.</t>
  </si>
  <si>
    <t>UNIVERSITY OF CHICAGO AT CHICA</t>
  </si>
  <si>
    <t>REICH, DANIEL S</t>
  </si>
  <si>
    <t>TRAVELER WILL ATTEND NAIMS WORKSHOP ON 2/23/22 BEING HELD IN CONJUNCTION WITH THE 2022 SEVENTH ANNUAL AMERICAS COMMITTEE FOR TREATMENT AND RESEARCH IN MULTIPLE (ACTRIMS) BEING HELD ON FEB. 24-26, 2022 IN WEST PALM BEACH, FL.  TRAVELER WILL FLY TO FLORIDA ON FEB. 22ND AND RETURN FEBRUARY 27TH.  ACTRIMS IS PAYING IN KIND FOR THE $500 REGISTRATION FEE WHICH INCLUDES BREAKFAST AND LUNCH ON 2/24, 2/25 AND 2/26 AND DINNER ON 2/24. SPONSOR IS ALSO PAYING IN-KIND FOR THE ROUND-TRIP AIRFARE VALUED AT $382.19 AND LODGING ON 2/22, 2/23, 2/24, 2/25 AND 2/26.  DR. REICH IS REQUESTING APPROVAL OF ACTUAL SUBSISTENCE FOR SPONSOR IN-KIND LODGING VALUED AT $276 WHICH IS 135% OF GOVERNMENT ALLOWANCE OF $205. THIS PERCENTAGE FALLS WITHIN THE 300% THRESHOLD ALLOWED BY THE FTR. THE SPONSOR HAS NOTED THAT ALL OTHER NON-FEDERAL PARTICIPANTS WILL BE PROVIDED WITH THE SAME ACCOMMODATIONS. THE APPROVED ODA (#2794) AND TOMS (T22000164) DOCS ARE ATTACHED. NIH WILL PAY ALL REMAINING EXPENSES.</t>
  </si>
  <si>
    <t>WEST PALM BEACH, FL, US</t>
  </si>
  <si>
    <t>ACTRIMS</t>
  </si>
  <si>
    <t>INVESTIGATOR (HS)</t>
  </si>
  <si>
    <t>02/22/2022 -02/27/2022</t>
  </si>
  <si>
    <t>CONFERENCE ID 1645160 HAS NOT POPULATED INTO CGE. AN AMENDMENT WILL BE MADE TO THE VOUCHER TO ADD THE CONFERENCE. TRAVELER DEPARTS DULLES AIRPORT ON 3/7 AND ARRIVES IN ISTANBUL  ON 3/8 TO ATTEND THE ISTANBUL MULTIPLE SCLEROSIS DAYS VII ANNUAL MEETING BEING HELD ON MARCH 9-11, 2022. PER THE INVITATION, WORKSHOPS WILL TAKE PLACE POST-CONFERENCE ON MARCH 12-14, 2022. FLAP TOUR IS PAYING IN KIND FOR THE $507 REGISTRATION FEE WHICH INCLUDES LUNCH ON 3/9-3/11. AIRFARE ($3559), AND SIX NIGHTS OF LODGING-$56/NIGHT ARE ALSO PAID IN KIND BY THE SPONSOR. THE USE OF FOREIGN FLAG NON-CONTRACT CARRIER IS REQUESTED. THE SPONSOR HAS NOTED THAT ALL OTHER NON-FEDERAL PARTICIPANTS WILL BE PROVIDED WITH THE SAME ACCOMMODATIONS. NINDS PAYS ALL OTHER EXPENSES.</t>
  </si>
  <si>
    <t>ISTANBUL, , TUR</t>
  </si>
  <si>
    <t>FLAPT TOUR</t>
  </si>
  <si>
    <t>03/07/2022 -03/14/2022</t>
  </si>
  <si>
    <t>RIDER, CYNTHIA V</t>
  </si>
  <si>
    <t>DR. CYNTHIA RIDER WILL PARTICIPATE AS A COUNCILOR IN THE SOCIETY OF TOXICOLOGY (SOT) COUNCIL MEETING ON SATURDAY, MAR 26, 2022, SERVE AS A SPEAKER IN A SOT CE COURSE ON SUNDAY, MAR 27, 2022, CO-CHAIR A SESSION ON MONDAY, MAR 28, 2022, AND ATTEND THE SOT ANNUAL MEETING, MAR 27-31, 2022. ALL EVENTS WILL TAKE PLACE IN SAN DIEGO, CA. TRAVELER WILL DEPART RDU AND ARRIVE IN SAN DIEGO ON MAR 25 AND DEPART SAN DIEGO ON MAR 31 AND ARRIVE AT RDU ON APR 1. THE SPONSOR, THE SOCIETY OF TOXICOLOGY, WILL PROVIDE THE FOLLOWING IN KIND ¿ 6 NIGHTS LODGING FROM MAR 25-30, 2022, AND SOME MEALS. DR. RIDER IS REQUESTING APPROVAL OF ACTUAL EXPENSES OF ACTUAL SUBSISTENCE FOR SPONSOR IN-KIND LODGING VALUED AT 340 USD, WHICH IS 188 PERCENT OF THE GOVERNMENT ALLOWANCE OF 181 USD. THIS PERCENTAGE FALLS WITHIN THE 300 PERCENT THRESHOLD ALLOWED BY THE FTR. THE SPONSOR HAS NOTED ALL OTHER NON-FEDERAL PARTICIPANTS WILL BE PROVIDED WITH THE SAME ACCOMMODATIONS. ROUND-TRIP CONTRACT AIRFARE RESERVATIONS MADE THROUGH THE TMC, OMEGA WORLD TRAVEL. 375 USD REGISTRATION FEE PAID BY GOV IMPAC CARD AND DOES NOT INCLUDE LODGING OR MEALS. EFFICIENT SPENDING APPROVAL OBTAINED 12-16-21 FOR CONFERENCE AND COUNCIL MEETING. TRAVEL ELIGIBILITY APPROVED ON 11-04-2021. ETHICS APPROVAL OBTAINED ON 01-21-2022. SAN DIEGO, CA IS TAX-EXEMPT. TRAVELER PROVIDED WITH HOTEL TAX EXEMPTION FORM. THIS TRIP WILL BE AUTHORIZED PENDING FUNDS AVAILABILITY THROUGH A CONTINUING RESOLUTION.</t>
  </si>
  <si>
    <t>TOXICOLOGIST</t>
  </si>
  <si>
    <t>ROONEY, ANDREW A</t>
  </si>
  <si>
    <t>TRAVELER WILL ATTEND AND PRESENT AT THE SOCIETY OF TOXICOLOGY ANNUAL CONFERENCE FROM 27-31 MARCH 2022 IN SAN DIEGO, CA. TRAVEL DATES ARE MARCH 26 AND MARCH 31.  TRAVELER ATTENDING CLASS ON MARCH 31ST AND HAS TO DEPART LATE AFTERNOON ARRIVING AT RDU ON 1 APRIL. THE CONTACT CARRIER, DUE TO SCHEDULING DIFFICULTIES, CANNOT MEET THE SPECIFIC SPACE OR DEPARTURE/ARRIVAL TIME REQUIREMENTS OF THE TRAVELER TO ACCOMPLISH THE OFFICIAL BUSINESS FOR OUTBOUND ONLY.  JUSTIFICATION IS ATTACHED.  BAGGAGE FEE IS OUTBOUND ONLY, RETURN TRIP ON CONTRACT CARRIER BAGGAGE FEE NOT REQUIRED. EFFICIENT SPENDING APPROVED ON 16 DECEMBER 2021. REGISTRATION FEE OF $375 PAID WITH GPC ON 01/25/2022 AND DOES NOT INCLUDE MEALS OR LODGING.  LODGING BOOKED THROUGH BLOCK OF ROOMS RESERVED THROUGH SOT HOUSING OFFICE. THE SPONSOR, SOT WILL PROVIDE 500.00 DOLLARS TOWARD IN-KIND LODGING. TRAVELER WILL PAY DIFFERENCE IN LODGING COST ON IBA TRAVEL CARD UPON CHECK-OUT.  ETHICS APPROVAL RECEIVED ON 02/26/2022. TRAVEL ELIGIBILITY OBTAINED ON 1/24/2022. CA IS NOT A TAX EXEMPT STATE BUT SAN DIEGO COUNTY MAY BE EXEMPT FOR OCCUPANCY TAX, FORM PROVIDED TO TRAVELER.</t>
  </si>
  <si>
    <t>HEALTH SCIENTIST</t>
  </si>
  <si>
    <t>ROSCHEWSKI, MARK J</t>
  </si>
  <si>
    <t>DR. ROSCHEWSKI IS INVITED TO PRESENT MOLECULAR CLASSIFICATION OF AGGRESSIVE LYMPHOMAS PAST, PRESENT AND FUTURE, AT THE DAVA ONCOLOGY 9TH ANNUAL GLOBAL SUMMIT ON HEMATOLOGIC MALIGNANCIES BEING HELD IN WHISTLER, BC, CANADA FROM MARCH 29-APRIL 3, 2022.  IN KIND: AIRFARE, LODGING (NO BREAKFAST), ROUNDTRIP GROUND TRANSPORTATION IN CANADA, REGISTRATION (NO MEALS), AND MEALS (D 3/29; BLD 3/30; BLD 3/31 - 4/2). 
DR. ROSCHEWSKI IS REQUESTING APPROVAL OF ACTUAL SUBSISTENCE FOR SPONSORED IN LODGING VALUED AT $282 WHICH IS 115% OF THE GOVERNMENT ALLOWANCE OF $245. THIS PERCENTAGE FALLS WITHIN THE 300% THRESHOLD ALLOWED BY THE FTR. THE SPONSOR HAS NOTED THAT ALL OTHER NON-FEDERAL PARTICIPANTS WILL BE PROVIDED WITH THE SAME ACCOMMODATIONS.</t>
  </si>
  <si>
    <t>WHISTLER, BC, , CAN</t>
  </si>
  <si>
    <t>DAVA ONCOLOGY</t>
  </si>
  <si>
    <t>03/29/2022 -04/03/2022</t>
  </si>
  <si>
    <t>SADTLER, KAITLYN N</t>
  </si>
  <si>
    <t>DR. KAITLYN SADTLER IS AN INVITED SPEAKER AT THE GLOBAL HEALTH FORUM, WORLD GOVERNMENT SUMMIT, DUBAI, UAE, MARCH 27, 2022 - APRIL 1, 2022.
- ODA APPROVED BY DEC, LYNN HONICKER ON 3/22/2022.
- THE SPONSOR WILL COVER AIRFARE AND LODGING.
- FLIGHT IS OVER 14 HOURS; DR. SADTLER HAS BEEN APPROVED WITH A PREMIUM CLASS MEDICAL WAIVER BY OMS ON 3/17/22.</t>
  </si>
  <si>
    <t>DUBAI, , ARE</t>
  </si>
  <si>
    <t>WORLD GOVERNMENT SUMMIT ORGANI</t>
  </si>
  <si>
    <t>03/27/2022 -04/01/2022</t>
  </si>
  <si>
    <t>SCHOR, NINA F</t>
  </si>
  <si>
    <t>NON-HHS TRAVEL APPROVED IN TOMS (T22000128). DR. SCHOR IS A DIRECTOR WITH ABPN (AMERICAN BOARD OF PSYCHIATRY AND NEUROLOGY AND THEY ARE HAVING THEIR WINTER 2022 POLICY  MEETING.  DR. SCHOR'S LODGING IS SPONSORED IN-KIND FOR 4 NIGHTS.</t>
  </si>
  <si>
    <t>OJAI, CA, US</t>
  </si>
  <si>
    <t>AMERICAN BOARD OF PSYCHIATRY A</t>
  </si>
  <si>
    <t>SEDER, ROBERT A</t>
  </si>
  <si>
    <t>DR. ROBERT SEDER WILL TRAVEL ON MARCH 1-MARCH 4 TO PARIS, FRANCE, AS AN INVITED GUEST SPEAKER, AT THE PASTEUR INSTITUTE ANDAT THE CURIE INSTITUTE. FROM MARCH 4-MARCH 9, TRAVELER WILL BE TRAVELING TO NAIROBI AND KISUMU, KENYA FOR COLLABORATION SITE VISITS CONDUCTING CLINICAL STUDIES IN CHILDREN. CTAT TRAINING WAS TAKEN ON OCT 4 2021 AND ATTACHED. MEDICAL WAIVER APPENDIX 7 HAS BEEN APPROVED AND ATTACHED. TRAVEL TO COVID LEVEL 4 RISK HAS BEEN APPROVED AND ATTACHED. APPROVED ODA IS ATTACHED. SUPERVISOR HAS ASSESSED THE RISKS OF TRAVEL AND TRAVELER AGREES THAT ALL CDC AND DEPT OF STATE RECOMMENDED AND REQUIRED SAFETY AND SECURITY PROTOCOLS WILL BE FOLLOWED.</t>
  </si>
  <si>
    <t>FOUNDATION FOR THE NATIONAL IN</t>
  </si>
  <si>
    <t>03/01/2022 -03/09/2022</t>
  </si>
  <si>
    <t>TRAVELER IS A INVITED KEYNOTE SPEAKER AT KEYSTONE SYMPOSIUM - CANCER IMMUNOTHERAPY: DECODING ON MARCH 20-25, 2022 AT THE FAIRMONT CHATEAU WHISTLER, IN WHISTLER, BC, CANADA. NIH HAS A BLANKET WAIVER WITH KEYSTONE SYMPOSIUM AND SPONSOR WILL REIMBURSE NTE $1731.00 USD FOR TRAVEL RELATED EXPENSES USING NON FEDERAL FUNDS. NO HONORARIUM WILL BE GIVEN. THE $545.00 WILL BE APPLIED TO THE AIRFARE WHEN VOUCHERED. REGISTRATION FEE PROVIDED IN-KIND. CTAT TRAINING WAS TAKEN ON OCT 4 2021. MEDICAL WAIVER APPENDIX 7, MCT, ODA ARE ALL APPROVED AND ATTACHED.</t>
  </si>
  <si>
    <t xml:space="preserve">SHENG, ZUHANG </t>
  </si>
  <si>
    <t>DR. SHENG WILL GIVE A TALK AT THE 2022 CENTRAL NERVOUS SYSTEM INJURY AND REPAIR GORDON RESEARCH CONFERENCE FROM MARCH 20, 2022 TO MARCH 25, 2022 IN OXNARD, CALIFORNIA. THE TALK IS ENTITLED, ENERGY MATTERS- MITOCHONDRIAL TRANSPORT AND ENERGY METABOLISM IN NEURONAL REGENERATION. TRAVELER WILL DEPART FROM DC ON 3/20 AND ARRIVE THE SAME DAY TO LA. TRAVELER WILL DEPART FROM LA ON 3/25, ARRIVING THE SAME DAY TO DC. THE SPONSOR PAID IN-KIND FOR REGISTRATION FEE WHICH INCLUDES MEALS (3/20 (DINNER ONLY) TO 3/24) AND LODGING (3/20 TO 3/24). CONFIRMED WITH THE ORGANIZERS THAT THE COST FOR LODGING AND MEALS CANNOT BE SEPARATED FROM THE REGISTRATION FEE. RENTAL CAR REQUESTED AND IS THE MOST ADVANTAGEOUS AND ECONOMICAL MODE OF TRANSPORTATION FROM THE AIRPORT TO THE CONFERENCE SITE AND BACK. ROUND-TRIP TAXI IS AN ESTIMATE 266USD AND DUE TO THE UNCERTAINTY OF ARRIVAL TIME BY TAXI, WITHOUT A RENTAL CAR, LODGING WOULD BE REQUIRED FOR THE NIGHT OF 3/19 AT 249USD. THE COST SAVINGS DIFFERENCE IS AN ESTIMATE AROUND 200USD THEREFORE MAKING IT MORE ADVANTAGEOUS AND COST EFFECTIVE TO THE GOVERNMENT THAN TAKING TAXI OR SHUTTLE (THE SHUTTLE ONLY PROVIDES SPECIFIC TIMES OF PICKUP AND ARRIVAL WHICH DO NOT FIT IN WITH THE PRESENTATION TIME OF THE TRAVELERS.) CONFIRMED WITH THE SPONSOR THAT THE TRAVELER WILL NOT RECEIVE AN HONORARIUM AND THAT NO FEDERAL FUNDS WILL BE USED TO SPONSOR THE TRAVEL.  THE SPONSOR EXTENDED THE SAME ACCOMMODATIONS TO ALL CONFERENCE SPEAKERS. TRAVEL IS APPROVED BY DR. SCHOR AND THE APPROVED WAG AND ODA ARE ATTACHED.</t>
  </si>
  <si>
    <t>OXNARD, CA, US</t>
  </si>
  <si>
    <t>GORDON RESEARCH CONFERENCES FR</t>
  </si>
  <si>
    <t>03/20/2022 -03/25/2022</t>
  </si>
  <si>
    <t>SINCLAIR, ELAINE B</t>
  </si>
  <si>
    <t>PLEASE NOTE, THIS TRAVEL IS LATE AS IT CHANGED FROM REGULAR TRAVEL TO SPONSORED AFTER INITIAL AUTHORIZATION WAS SUBMITTED AND APPROVED AS REGULAR DOMESTIC TRAVEL. DR. SINCLAIR IS INVITED TO ATTEND THE J. KIFFIN PENRY EPILEPSY EDUCATION PROGRAM FROM MARCH 23, 2022 TO MARCH 26, 2022 IN WAKE FOREST NORTH CAROLINA. THIS IS NOT A LARGELY ATTENDED CONFERENCE, RATHER A COMPREHENSIVE STUDY IN THE CLINICAL MANAGEMENT OF EPILEPSY PROGRAM. THIS PROGRAM WILL BENEFIT HER AS SHE¿S A CLINICAL FELLOW WITHIN THE JOINT NIH, MEDSTAR GEORGETOWN FELLOWSHIP PROGRAM. TRAVELER WILL DEPART DCA TO GREENSBORO, NC ON 3/22 AND ARRIVE SAME DAY. SHE WILL DEPART NC ON 3/26 AND ARRIVE TO DCA THE SAME DAY. THE SPONSOR, J. KIFFIN PENRY EPILEPSY PROGRAMS, WILL PAY IN-KIND FOR FLIGHT, LODGING AND MEALS (DINNER IS PROVIDED ON 3/22). THE REGISTRATION FEE OF 250USD WAS PAID BY THE TRAVELER IN THE FORM OF A CHECK SINCE THAT IS THE ONLY MECHANISM THE ORGANIZERS ACCEPT FOR PAYMENT. TRAVELER WILL STAY AT GRAYLYN CONFERENCE CENTER. TRAVELER IS REQUESTING THE APPROVAL OF ACTUAL SUBSISTENCE FOR SPONSOR IN KIND LODGING VALUED AT 193.75USD WHICH IS 202 PERCENT OF THE GOVERNMENT ALLOWANCE OF 96USD. THIS PERCENTAGE FALLS WITHIN THE 300 PERCENT THRESHOLD ALLOWED BY THE FTR. ALL OTHER NON GOVERNMENT PARTICIPANTS WILL BE PROVIDED WITH THE SAME ACCOMMODATIONS. SPONSOR HAS CONFIRMED THERE WILL BE NO HONORARIUM GIVEN AND NO FEDERAL FUNDS USED TO SUPPORT THIS TRAVEL. TRAVEL IS APPROVED BY DR. NATH IN TOMS AND ODA APPROVAL ATTACHED. TRAVELER HAS APPLIED FOR THE TRAVEL CARD, HOWEVER, IT HAS NOT ARRIVED TO THE FELLOW YET.</t>
  </si>
  <si>
    <t>WINSTON-SALEM, NC, US</t>
  </si>
  <si>
    <t>J KIFFIN PENRY PEDIATRIC EPILE</t>
  </si>
  <si>
    <t>03/22/2022 -03/26/2022</t>
  </si>
  <si>
    <t>SMITH-ROE, STEPHANIE L</t>
  </si>
  <si>
    <t>DR. STEPHANIE SMITH-ROE WILL PARTICIPATE, AS VICE PRESIDENT-ELECT, IN THE EXECUTIVE BOARD MEETING OF THE ENVIRONMENTAL MUTAGENESIS AND GENOMICS SOCIETY (EMGS), MAR 31-APR 1, 2022, PALMER HOUSE HILTON, CHICAGO, IL. DATES OF TRAVEL MARCH 30 AND APRIL 1. THE SPONSOR, EMGS, WILL PROVIDE THE FOLLOWING IN KIND - ROUND-TRIP ECONOMY AIRFARE FROM RDU TO CHICAGO, IL ON MAR 30 AND RETURN TO RDU ON APR 1, 2 NIGHTS LODGING AT GOVERNMENT PER DIEM, AND SOME MEALS (BREAKFAST AND DINNER ON 3/31; BREAKFAST ON 4/1). EFFICIENT SPENDING APPROVAL VIA BLANKET ATTACHMENT G, SIGNED BY ACTING EO ON 11-29-21. ETHICS RECOMMENDATION OBTAINED ON 12-28-21. TRAVELER ELIGIBILITY CONFIRMED BY J. LOCEY ON 2-25-22. IL IS NOT A TAX-EXEMPT STATE. THIS TRIP WILL BE AUTHORIZED PENDING FUNDS AVAILABILITY THROUGH A CONTINUING RESOLUTION.</t>
  </si>
  <si>
    <t>ENVIRONMENTAL MUTAGENESIS AND</t>
  </si>
  <si>
    <t>SOWALSKY, ADAM G</t>
  </si>
  <si>
    <t>DR. SOWALSKY IS INVITED TO SPEAK AT THE DEVELOPMENTAL THERAPEUTICS PROGRAM AT ROSWELL PARK COMPREHENSIVE CANCER CENTER IN BUFFALO, NY ON MARCH 29, 2022. IN-KIND: AIRFARE, LODGING (NO BREAKFAST), AND MEALS (D 3/28; BL 3/29).  DR. SOWALSKY IS REQUESTING APPROVAL OF ACTUAL SUBSISTENCE FOR SPONSOR IN-KIND LODGING VALUED AT $149 WHICH IS 155% OF THE GOVERNMENT ALLOWANCE OF $96.  THIS PERCENTAGE FALLS WITHIN THE 300% THRESHOLD ALLOWED BY THE FTR.  THE SPONSOR HAS NOTED THAT ALL OTHER NON-FEDERAL PARTICIPANTS WILL BE PROVIDED WITH THE SAME ACCOMMODATIONS.</t>
  </si>
  <si>
    <t>BUFFALO, KS, US</t>
  </si>
  <si>
    <t>ROSWELL PARK COMPREHENSIVE CAN</t>
  </si>
  <si>
    <t>03/28/2022 -03/29/2022</t>
  </si>
  <si>
    <t xml:space="preserve">STEIN, PAULA </t>
  </si>
  <si>
    <t>DR. PAULA STEIN IS INVITED TO THE UNIVERSITY OF CALIFORNIA BERKELEY IN BERKELEY, CA TO PERFORM ELECTROPHYSIOLOGY EXPERIMENTS FOR STUDENTS. TRAVEL DATES ARE MARCH 19-26, 2022.  THE SPONSOR, UNIVERSITY OF CALIFORNIA, BERKELEY WILL PROVIDE IN KIND ECONOMY CLASS AIRFARE.  LODGING WAS BOOKED THROUGH A SET OF ROOMS HELD BY THE SPONSOR AND IS BELOW THE GOVERNMENT PER DIEM RATE.  NO REGISTRATION FEE AND NO MEALS ARE INCLUDED WITH THIS TRAVEL.  CALIFORNIA IS NOT A TAX EXEMPT STATE.  ATTACHMENT G APPROVED ON NOVEMBER 29, 2021 AND IS UPLOADED IN THE SCANNED PORTION OF THIS AUTHORIZATION. ETHICS RECOMMENDATION OBTAINED ON FEBRUARY 18, 2022.  TRAVEL ELIGIBILITY APPROVED ON NOVEMBER 4, 2021.</t>
  </si>
  <si>
    <t>BERKELEY, CA, US</t>
  </si>
  <si>
    <t>UNIVERSITY OF CALIFORNIA BERKE</t>
  </si>
  <si>
    <t>03/19/2022 -03/26/2022</t>
  </si>
  <si>
    <t>STEWART, DOUGLAS R</t>
  </si>
  <si>
    <t>{CO-SPONSOR- DOMESTIC} 
&lt;10927-DOS&gt;        8048471 PUBLIC HEALTH GENOMICS &amp; CANCER RISK
THE TRAVELER WILL GIVE A TALK, ¿CHEK2 AND ATM: ASSOCIATED CANCER RISK AND MANAGEMENT STRATEGIES¿ AT THE ACMG ANNUAL CONFERENCE THAT WILL BE HELD IN NASHVILLE, TN ON MAR 22-26.
THE REGISTRATION $500 WAS WAIVED (NO MEAL COVERAGE). 
CGB WILL COVER HIS TICKET, HOTEL ROOM TAX AND GROUND TRANSPORTATION FROM HOME TO MEETING AREA.</t>
  </si>
  <si>
    <t>AMERICAN COLLEGE OF MEDICAL GE</t>
  </si>
  <si>
    <t xml:space="preserve">STORZ, GISELA </t>
  </si>
  <si>
    <t>GISELA STORZ, BERN, SWITZERLAND, 03/12/22 - 03/15/2022, TO PRESENT A SEMINAR ENTITLED ¿RNA-MEDIATED REGULATION WITHIN PROTEIN-CODING SEQUENCES¿ AT THE UNIVERSITY OF BERN.  SHE WILL MEET WITH FACULTY IN THE RESPECTIVE DEPARTMENTS TO LEARN ABOUT RESEARCH BEING CONDUCTED BY THE SWISS-WIDE RNA NETWORK AND WILL MEET WITH GRADUATE STUDENTS AND POSTDOCTORAL FELLOWS, ALLOWING ME TO INFORM THE STUDENTS AND FELLOWS ABOUT OPPORTUNITIES AT NIH. THESE INTERACTIONS COULD LEAD TO ONGOING RESEARCH, POTENTIAL COLLABORATIONS AND POSSIBLE RECRUITMENT OF DIVERSE SCIENTISTS TO NICHD AND NIH. GISELA STORZ, ZURICH, SWITZERLAND, 03/15/22 - 03/16/2022, TO PRESENT A ¿RNA-MEDIATED REGULATION WITHIN PROTEIN-CODING SEQUENCES¿ AT THE ETH ZURICH HONGGERBERG CAMPUS.  TRAVEL WILL BE SPONSORED BY THE SWISS NATIONAL SCIENCE FOUNDATION, THEY WILL BE COVERING THE COST OF AIRFARE, HOTEL FROM MARCH 13-16, 2022, GROUND TRANSPORTATION TO AND FROM THE AIRPORT AND BETWEEN BERN AND ZURICH, MEALS MARCH 13-15 LUNCH AND DINNER WILL BE PROVIDED. TRAVELER WILL BE GETTING A RIDE TO/FROM DCA AIRPORT AT NO COST TO TRAVELER. TRAVELER IS REQUESTING APPROVAL OF ACTUAL SUBSISTENCE FOR SPONSOR IN-KIND LODGING VALUED AT $196, WHICH IS 119% OF THE GOVERNMENT ALLOWANCE $165. THIS PERCENTAGE FALLS WITHIN THE 300% THRESHOLD ALLOWED BY THE FTR.  OWT NOT USED FOR AIRFARE OR LODGING AS THIS IS BEING COVERED IN KIND BY SPONSORS.</t>
  </si>
  <si>
    <t>BERN, , CHE</t>
  </si>
  <si>
    <t>SWISS NATIONAL SCIENCE FOUNDAT</t>
  </si>
  <si>
    <t>03/12/2022 -03/16/2022</t>
  </si>
  <si>
    <t>GISELA STORZ, ANN ARBOR, MI, 03/24-03/26/2022: TO PRESENT A SEMINAR ON ¿RNA-MEDIATED REGULATION WITHIN PROTEIN-CODING SEQUENCES¿.  WILL MEET WITH FACULTY IN THE CENTER DEPARTMENTS TO LEARN ABOUT THE RESEARCH BEING CONDUCTED. WILL ALSO MEET OTHER EMINENT KEYNOTE SPEAKERS, GRADUATE STUDENTS AND POSTDOCTORAL FELLOWS, ALLOWING TRAVELER TO INFORM THE STUDENTS AND FELLOWS ABOUT OPPORTUNITIES AT NIH.
OWT WAS NOT USED FOR TRAVEL. TRAVELER WILL BE GETTING A RIDE TO/FROM DCA AIRPORT AT NO COST TO TRAVELER. 
SPONSOR COVERING AIRFARE, LODGING, GROUND TRANSPORTATION AT MEETING LOCATION, DINNER 03/24, BREAKFAST, LUNCH AND DINNER ON 3/25, AND BREAKFAST ON 3/26. 
TRAVELER IS REQUESTING APPROVAL OF ACTUAL SUBSISTENCE FOR SPONSOR IN-KIND LODGING VALUED AT $150, WHICH IS 127% OF THE GOVERNMENT ALLOWANCE $118. THIS PERCENTAGE FALLS WITHIN THE 300% THRESHOLD ALLOWED BY THE FTR.</t>
  </si>
  <si>
    <t>ANN ARBOR, MI, US</t>
  </si>
  <si>
    <t>UNIVERSITY OF MICHIGAN ANN ARB</t>
  </si>
  <si>
    <t>03/24/2022 -03/26/2022</t>
  </si>
  <si>
    <t xml:space="preserve">SWAROOP, ANAND </t>
  </si>
  <si>
    <t>DR. ANAND SWAROOP WAS INVITED BY DR. CHRISTINE CURCIO, PROFESSOR, DEPT. OF OPHTHALMOLOGY AND VISUAL SCIENCES AND DR. CHRIS GIRKIN AT THE UNIV. OF ALABAMA AT BIRMINGHAM, TO GIVE A SEMINAR AT THE 2021-22 LOUIS AND DORIS RICH LECTURE SERIES ON FEBRUARY 23, 2022.  THE DEPARTMENT WILL PROVIDE AIRFARE, LODGING FOR 2 NIGHTS, DINNER ON 2/22 AND MEALS ON 2/23, ALL IN-KIND.  GROUND TRANSPORTATION TO/FROM THE AIRPORT TO HOTEL IN BIRMINGHAM IS BY WAY OF THE HOTEL AIRPORT SHUTTLE SERVICE. NO HONORARIUM WILL BE PROVIDED. DR. SWAROOP WILL MEET WITH STUDENTS AND FACULTY DURING HIS VISIT. DR. SWAROOP IS REQUESTING APPROVAL OF ACTUAL SUBSISTENCE FOR SPONSOR IN-KIND LODGING VALUED AT $139, WHICH IS 123% OF THE GOVERNMENT ALLOWANCE OF $119. THIS PERCENTAGE FALLS WITHIN THE 300% THRESHOLD ALLOWED BY THE FTR. THE SPONSOR HAS NOTED THAT ALL OTHER NON-FEDERAL PARTICIPANTS WILL BE PROVIDED WITH THE SAME ACCOMMODATIONS.</t>
  </si>
  <si>
    <t>BIRMINGHAM, AL, US</t>
  </si>
  <si>
    <t>UNIVERSITY OF ALABAMA BIRMINGH</t>
  </si>
  <si>
    <t>02/22/2022 -02/24/2022</t>
  </si>
  <si>
    <t>SWARTZ, KENTON J</t>
  </si>
  <si>
    <t>TRAVELER WILL ATTEND AND PRESENT AT THE GORDON RESEARCH LIGAND RECOGNITION AND MOLECULAR GATING ANNUAL MEETING IN LUCCA (BARGA), ITALY FROM MARCH 20, 2022 TO MARCH 25, 2022. TITLE OF THE TALK IS STRUCTURE OF THE SHAKER KV CHANNEL AND MECHANISM OF SLOW C-TYPE INACTIVATION. THE TRAVELER WILL DEPART DC ON 3/17 AND ARRIVE THE NEXT DAY, 3/18 TO FLORENCE, ITALY (LAYOVER IN GERMANY). TRAVELER WILL THEN NEED TO TRAVEL FROM FLORENCE TO LUCCA ON 3/18, AN ESTIMATED 2 HOUR DRIVE. TRAVELER WILL BE JETLAGGED AND WILL NEED TO OBTAIN REST AND ACCLIMATION TO THE TIME ZONE. HE WILL USE 3/19 TO PREPARE FOR HIS TALK. TRAVELER WILL STAY AT THE ROMA HOTEL FIRENZE FOR NIGHTS OF 3/18 AND 3/19 AT AN ESTIMATED RATE OF 198.60USD PER NIGHT WHICH IS BELOW THE PER DIEM RATE ALLOWED OF 280USD.  TRAVELER WILL STAY THE NIGHTS OF 3/20 THROUGH 3/24 AT THE RENAISSANCE TUSCANY IL CIOCCO RESORT WHICH IS THE LOCATION OF THE CONFERENCE AT AN ESTIMATED RATE OF 198.00USD PER NIGHT WHICH IS BELOW THE PER DIEM RATE ALLOWED OF 280USD. . CONVERSION WILL BE DONE AT VOUCHER TIME. TRAVELER WILL BE LEAVING FLORENCE ON 3/25 ARRIVING THE SAME DAY. SPONSOR, GORDON RESEARCH CONFERENCE, HAS WAIVED THE REGISTRATION FEE. CONFIRMED WITH THE SPONSOR NO HONORARIUM WILL BE GIVEN AND NO FEDERAL FUNDS ARE BEING USED TO SUPPORT THIS TRAVEL. ODA IS APPROVED AND ATTACHED AND DR. SCHOR HAS APPROVED THIS TRAVEL. TRAVELING TO LEVEL 4 COUNTRY HAS BEEN APPROVED BY THE EO AND IS ALSO ATTACHED. TRAVELER WILL NOT BE TAKING A LAPTOP. ETHICS CHECKLIST IS ATTACHED.</t>
  </si>
  <si>
    <t xml:space="preserve">TAJALI, YASSER </t>
  </si>
  <si>
    <t>TRAVELER WILL ATTEND THE J. KIFFIN PENRY EPILEPSY MINI FELLOWSHIP PROGRAM TRAINING IN WINSTON-SALEM, NC FROM JANUARY 21ST, 2022 TO JANUARY 26TH, 2022. TRAVELER WILL DEPART FORM DC ON 1/21 AND ARRIVE ON THE SAME DAY TO WINSTON-SALEM, NC. TRAVELER WILL DEPART WINSTON-SALEM, NC ON 1/26 AND ARRIVE ON THE SAME DAY TO DC. ARRANGEMENTS FOR BOTH MEALS AND LODGING WILL BE MADE BY J. KIFFIN PENRY EPILEPSY EDUCATION PROGRAMS. DR. TAJALI IS REQUESTING APPROVAL OF ACTUAL SUBSISTENCE FOR SPONSOR IN-KIND LODGING VALUED AT $180.00 WHICH IS 187.5% OF GOVERNMENT ALLOWANCE OF $96.00. THIS PERCENTAGE FALLS WITHIN THE 300% THRESHOLD ALLOWED BY THE FTR. THE SPONSOR HAS NOTED THAT ALL OTHER NON- PARTICIPANTS WILL BE PROVIDED WITH THE SAME ACCOMMODATIONS. J .KIFFIN PENRY EPILEPSY EDUCATION PROGRAMS WILL BE PAYING IN-KIND FOR AIRFARE, LODGING, MEALS AND TUITION. TRAVELER WILL BE STAYING AT THE GRAYLYN CONFERENCE CENTER OF WAKE FOREST UNIVERSITY, REGISTRATION FEE OF $300.00 WAS PAID BY TRAVELER. TRAVEL IS APPROVED BY DR. INATI. ETHICS HAS ALSO APPROVED THE REQUEST FOR APPROVAL TO ACCEPT GIFTS ASSOCIATED WITH AN AWARD FROM AN OUTSIDE ORGANIZATION. ODA IS APPROVED BY THE ETHICS OFFICE.</t>
  </si>
  <si>
    <t>01/21/2022 -01/26/2022</t>
  </si>
  <si>
    <t>TANEJA, VANDANA S</t>
  </si>
  <si>
    <t>DR. VANDANA SACHDEV HAS BEEN INVITED TO ATTEND THE 2022 ASE AI FORUM: ECHO LAB WORKFLOW OF THE FUTURE AND THINK TANK MARCH 25-26, AT THE INTERCONTINENTAL TIMES SQUARE, NEW YORK, NY USA.   THE ASE WILL SPONSOR DR. SACHDEV TO ATTEND THE AI FORUM AND THINK TANK MEETING BY PROVIDING THREE NIGHTS OF LODGING MARCH 24-26, 2022, ROUNDTRIP TRAIN FARE FROM UNION STATION, WASHINGTON, DC TO NEW YORK PENN STATION, NEW YORK AND MEALS (BREAKFAST, LUNCH, AND DINNER ON 03/25/2022, BREAKFAST, LUNCH AND DINNER ON 03/26/2022) DURING THE FORUM AND MEETINGS. NHLBI WILL COVER MEALS, GROUND TRANSPORTATION AND ANY OTHER EXPENSES NOT PROVIDED BY THE SPONSOR. REGISTRATION FEES WERE NOT REQUIRED FOR FACULTY TO ATTEND FORUM OR THINK TANK MEETINGS. THERE WILL BE NO ANNUAL LEAVE TAKEN AND THIS TRIP WILL REQUIRE THREE NIGHT(S) OF HOTEL ACCOMMODATIONS. TRAVELER HAS A CITIBANK TRAVEL CARD AND HAS CONFIRMED ADHERENCE TO COVID GUIDELINES.</t>
  </si>
  <si>
    <t>AMERICAN SOCIETY OF ECHOCARDIO</t>
  </si>
  <si>
    <t>03/24/2022 -03/27/2022</t>
  </si>
  <si>
    <t>TEJEDA, HUGO A</t>
  </si>
  <si>
    <t>DR. HUGO TEJEDA WILL TRAVEL TO SAN JUAN, PUERTO RICO TO ATTEND THE ANNUAL MEETING OF THE AMERICAN COLLEGE OF NEUROPSYCHOPHARMACOLOGY FROM DEC 4 THRU DEC 8, 2021, AT WHICH HE WILL BE PRESENTING\PARTICIPATING.  TRAVEL EXPENSES (HOTEL, FLIGHTS) AS WELL AS MEALS WHILE AT THE CONFERENCE HAVE BEEN OFFERED IN KIND BY ACNP, AND THE CONFERENCE REGISTRATION FEE WAS WAIVED. TRAVELER HAS BEEN ADVISED ON THE POLICIES INVOLVED IN SPONSORED TRAVEL, AND THE REQUEST FOR SPONSORED TRAVEL HAS BEEN REVIEWED AND APPROVED BY THE IC ETHICS TEAM.</t>
  </si>
  <si>
    <t>SAN JUAN, , PR</t>
  </si>
  <si>
    <t>12/04/2021 -12/08/2021</t>
  </si>
  <si>
    <t>THOMAS, MARVIN L</t>
  </si>
  <si>
    <t>2022 AMERICAN VETERINARY MEDICAL ASSOCIATION WINTER CONFERENCE CHICAGO IL  1/6-1/9/21 ATTENDEE  (SPONSORED TRAVEL)  CONFERENCE ID:  1644332</t>
  </si>
  <si>
    <t>AMERICAN VETERINARY MEDICAL AS</t>
  </si>
  <si>
    <t>CHIEF LAB ANIMAL VE</t>
  </si>
  <si>
    <t>01/06/2022 -01/09/2022</t>
  </si>
  <si>
    <t>TIFFT, CYNTHIA J</t>
  </si>
  <si>
    <t>DR. TIFFT WILL PRESENT AT THE 2022 GLYCOLIPID AND SPHINGOLIPID BIOLOGY GRC. TITLES: THE GRC POWER HOUR (3/28) AND TEN YEARS OF NATURAL HISTORY LEADING TO GENE THERAPY IN THE GANGLIOSIDOSES (3/29).  ON THIS SPONSORED FOREIGN TRAVEL, THE FOLLOWING ARE PROVIDED IN-KIND: REGISTRATION FEE-$1,545 (INCLUDES LODGING 3/27-3/31 AND THE FOLLOWING MEALS:  DINNER-3/27; BREAKFAST, LUNCH AND DINNER- 3/28-3/31; AND BREAKFAST-4/1.) TRAVELER WILL NOT BE ABLE TO PARTAKE IN BREAKFAST ON 4/1 DUE TO AN EARLY FLIGHT.  TMC WAS USED TO BOOK FLIGHT AND HOTEL ON 3/26 BUT WAS NOT USED FOR HOTEL RESERVATIONS 3/27-3/31 BECAUSE THE SPONSOR HAS COVERED THIS EXPENSE IN-KIND. NHGRI WILL BE PAYING ALL REMAINING EXPENSES: ROUNDTRIP AIRFARE-$765.97; LODGING ON 3/26-$180.69 USD/NIGHT; ROUNDTRIP TAXI TO/FROM RESIDENCE ESTIMATED-$250; ROUNDTRIP TAXI TO/FROM AIRPORT ESTIMATED-$400; BAG FEES-$70, AND MISC. EXPENSE-$200 FOR UNFORESEEN ISSUES THAT MAY ARISE.</t>
  </si>
  <si>
    <t>AMSTERDAM, N/A, NL</t>
  </si>
  <si>
    <t>TOLIA, NIRAJ H</t>
  </si>
  <si>
    <t>DR. NIRAJ TOLIA  CELL PHONE NUMBER: 301-461-0937 IS INVITED TO SPEAK AT DREXEL UNIVERSITY COLLEGE OF MEDICINE MARCH 30-31, 2022.  NO HONORARIUM WILL BE PROVIDED, AND NO FEDERAL FUNDS ARE BEING USED FOR THE PAYMENT OF TRAVEL EXPENSES. TRAVELER HAS BEEN VERIFIED ELIGIBLE TO TRAVEL. SUPERVISOR HAS ASSESSED THE RISKS OF TRAVEL; NIH, CDC, AND STATE DEPARTMENT SAFETY AND SECURITY REQUIREMENTS AND RECOMMENDATIONS WILL BE MET.</t>
  </si>
  <si>
    <t>DREXEL UNIVERSITY</t>
  </si>
  <si>
    <t>03/30/2022 -03/31/2022</t>
  </si>
  <si>
    <t>TSANG, JOHN S</t>
  </si>
  <si>
    <t>DR. TSANG HAS BEEN INVITED TO SPEAK AT THE BANFF INTERNATIONAL RESEARCH STATION WORKSHOP SENSING AND SIGNALING IN IMMUNE SYSTEMS MATHEMATICS MEETS BIOLOGY FROM FEB 13-18, 2022. DURING THIS WORKSHOP, DR. TSANG WILL DISCUSS THE RESEARCH THAT IS HAPPENING IN THE MULTISCALE SYSTEMS BIOLOGY SECTION. A RENTAL CAR HAS BEEN REQUESTED TO TRAVEL TO AND FROM CALGARY AND BANFF. A COST COMPARISON WAS COMPLETED, AND IT WAS DETERMINED THAT THE COST OF A RENTAL CAR LESS EXPENSIVE AND MORE ADVANTAGEOUS THAN TAKING TAXIS SINCE THE MEETING LOCATION IS 90 MINUTES AWAY FROM THE AIRPORT. DR. TSANG WILL STAY IN A HOTEL ROOM CLOSE TO THE AIRPORT ON 2/18/2022. THIS WILL ALLOW HIM TO CATCH HIS FLIGHT ON 2/19/2022. SPONSORED TRAVEL.  IN COMPLIANCE WITH FEDERAL REGULATION, NO HONORARIUM WILL BE PROVIDED, AND NO FEDERAL FUNDS ARE BEING USED FOR THE PAYMENT OF TRAVEL EXPENSES. THE SPONSOR WILL PROVIDE THE FOLLOWING IN-KIND: LODGING FROM 2/13 - 2/18/22 AND BREAKFAST, LUNCH, AND DINNER FROM 2/14 - 2/17, AND BREAKFAST AND LUNCH ON 2/18.</t>
  </si>
  <si>
    <t>DENVER, CO, US</t>
  </si>
  <si>
    <t>BANFF INTERNATIONAL RESEARCH S</t>
  </si>
  <si>
    <t>INVESTIGATOR (VP)</t>
  </si>
  <si>
    <t>02/13/2022 -02/19/2022</t>
  </si>
  <si>
    <t xml:space="preserve">UDEMGBA, CHIOMA </t>
  </si>
  <si>
    <t>CHIOMA UDEMGBA, A CLINICAL FELLOW WITH THE INTRAMURAL CLINICAL MANAGEMENT OPERATIONS BRANCH (ICMOB) IN THE DIVISION OF CLINICAL RESEARCH (DCR), NIAID, WILL BE ATTENDING THE ANNUAL 2022 AMERICAN ACADEMY OF ALLERGY, ASTHMA AND IMMUNOLOGY (AAAAI) MEETING ON FEBRUARY 25-28, 2022 HELD IN PHOENIX, AZ.  LEADING RESEARCHERS IN ALLERGY, ASTHMA AND IMMUNOLOGY WILL GATHER AND ASSEMBLE TO DISCUSS ADVANCEMENT IN THE KNOWLEDGE AND PRACTICE OF ALLERGY, ASTHMA AND IMMUNOLOGY FOR OPTIMAL PATIENT CARE. THIS IS A SPONSORED TRAVEL INCLUDING FLIGHT AND LODGING PROVIDED AS SPONSORED IN-KIND AND REGISTRATION FOR AAAAI HAS BEEN WAIVED. TRAVELER HAS BEEN VERIFIED ELIGIBLE TO TRAVEL. SUPERVISOR HAS ASSESSED THE RISKS OF TRAVEL; NIH, CDC, AND STATE DEPARTMENT SAFETY AND SECURITY REQUIREMENTS AND RECOMMENDATIONS WILL BE MET.</t>
  </si>
  <si>
    <t xml:space="preserve">VAN WAES, CARTER </t>
  </si>
  <si>
    <t>PRESENTING 2 TALKS AT LSU, TO THE CANCER CENTER, I WILL SPEAK ON ¿GENOMICS, MOLECULAR, AND IMMUNE TARGETED THERAPY OF SQUAMOUS CELL 
CARCINOMAS¿, FOR THE DEPARTMENT OF OTOLARYNGOLOGY GRAND ROUNDS, I WILL SPEAK ON ¿BECOMING A SURGEON SCIENTIST AND TRAINING AND 
CAREER OPPORTUNITIES AT NIH¿</t>
  </si>
  <si>
    <t>SHREVEPORT, LA, US</t>
  </si>
  <si>
    <t>LOUISIANA STATE UNIVERSITY AT</t>
  </si>
  <si>
    <t>WANG, HUI SHAN A</t>
  </si>
  <si>
    <t>AMENDED TO UPDATE FLIGHT COST. AMY WANG IS ATTENDING AND PRESENTING AT THE SOCIETY OF TOXICOLOGY (SOT) 2022 ANNUAL MEETING 27-31 MARCH 2022, IN SAN DIEGO, CA. APPROVED TRAVEL DAYS ARE MARCH 26 ¿ 31, 2022. ON MARCH 26 AND MARCH 31ST, TRAVELER WILL ATTEND A MEETING FOR CONTINUING EDUCATION COURSE CHAIR WALK THROUGH. THE CONTACT CARRIER, DUE TO SCHEDULING DIFFICULTIES, CANNOT MEET THE SPECIFIC SPACE OR DEPARTURE/ARRIVAL TIME REQUIREMENTS OF THE TRAVELER TO ACCOMPLISH THE OFFICIAL BUSINESS FOR OUTBOUND ONLY. JUSTIFICATION IS ATTACHED. LODGING BOOKED VIA CONFERENCE HOUSING BLOCK AND IS WITHIN PER DIEM. THE SPONSOR, SOT WILL PROVIDE 515.00 DOLLARS TOWARDS IN KIND LODGING. ANY COST OVER $515, TRAVELER WILL PAY ON IBA TRAVEL CARD. SOT WILL ALSO WAIVE AN 85.00 DOLLAR REGISTRATION FEE WHICH DOES NOT INCLUDE MEALS OR LODGING.  ETHICS APPROVAL 12/19/2021. EFFICIENT SPENDING APPROVAL RECEIVED ON 12/16/2021.  TRAVEL ELIGIBILITY CONFIRMED ON 01/24/2022. CA IS NOT A TAX-EXEMPT STATE BUT SAN DIEGO COUNTY MAY BE EXEMPT FOR OCCUPANCY TAX; FORM PROVIDED TO TRAVELER.</t>
  </si>
  <si>
    <t>WARD, MICHAEL E</t>
  </si>
  <si>
    <t>TRAVELER WILL ATTEND AND PRESENT AT THE CZI NEURODEGENERATION CHALLENGE NETWORK 2022 ANNUAL MEETING IN BERKELEY, CALIFORNIA FROM MARCH 28, 2022 TO APRIL 2, 2022. PRESENTATION TITLE IS INTERSECTIONS OF MUTATIONS AND AGING IN NEURODEGENERATION. THE SPONSOR HAS AGREED TO PAY IN-KIND FOR AIRFARE, LODGING, GROUND TRANSPORTATION IN CALIFORNIA AND MIE. TRAVELER WILL STAY AT THE CLAREMONT CLUB HOTEL OVER THE PER DIEM RATE. DR. WARD IS REQUESTING APPROVAL OF ACTUAL SUBSISTENCE FOR SPONSOR IN-KIND LODGING VALUED AT 299USD WHICH IS 158 PERCENT OF THE GOVERNMENT ALLOWANCE OF 189USD. THIS PERCENTAGE FALLS WITHIN THE 300 PERCENT THRESHOLD ALLOWED BY THE FTR. THERE IS NO REGISTRATION FEE. SPONSOR HAS CONFIRMED THERE WILL BE NO HONORARIUM GIVEN AND NO FEDERAL FUNDS USED TO SUPPORT THIS TRAVEL. TRAVEL IS APPROVED BY DR. BONNEMANN AND APPROVED ODA AND WAG ARE ATTACHED. SPONSOR HAS CONFIRMED THERE WILL BE NO HONORARIUM GIVEN AND NO FEDERAL FUNDS USED TO SUPPORT THIS TRAVEL.</t>
  </si>
  <si>
    <t>03/28/2022 -04/02/2022</t>
  </si>
  <si>
    <t>WARNER, BLAKE M</t>
  </si>
  <si>
    <t>TO ATTEND AND PRESENT A TALK ON NOVEMBER 9, 2021 ON ¿ EPIGENETIC LINKS BETWEEN IMMUNE &amp; SALIVARY GLAND DYSFUNCTION¿  AT THE AMERICAN COLLEGE OF RHEUMATOLOGY CONVERGENCE 2021 VIRTUALLY ON NOVEMBER 3-10, 2021.</t>
  </si>
  <si>
    <t>BETHESDA, MD, US</t>
  </si>
  <si>
    <t>AMERICAN COLLEGE OF RHEUMATOLO</t>
  </si>
  <si>
    <t>11/03/2021 -11/10/2021</t>
  </si>
  <si>
    <t>TO PRESENT A TALK ENTITLED ¿THE SALIVARY GLANDS: ROBUST SITES FOR INFECTION AND TRANSMISSION OF SARS-COV-2¿ AND TO MEET WITH FACULTY AND STUDENTS AT THE ORAL HEALTH SCIENCE PROGRAM (OHS) SEMINAR SERIES AT THE UNIVERSITY OF MICHIGAN SCHOOL ON MARCH 17, 2022.</t>
  </si>
  <si>
    <t>WOOD, BRADFORD J</t>
  </si>
  <si>
    <t>INVITED TO SPEAK ON IO ESSENTIALS PROGRAM
PREPARING FOR TUMOR BOARDS ROLE 
SPEAKER (VIRTUAL)
DATE AND TIME: THURSDAY 24 MARCH 2022  
SESSION DURATION 60 MINUTES
IN PERSON
PROPOSED TALK TITLE MCRC TUMOR BOARD PRIMER
CO MODERATE THE AI SESSION WITH DR JOE ERINJERI ON SUNDAY, MARCH 27  
MARCH 27TH, ATTENDING THE SIO. HISTOSONICS TECH SUITE</t>
  </si>
  <si>
    <t>SOCIETY OF INTERVENTIONAL ONCO</t>
  </si>
  <si>
    <t>03/25/2022 -03/28/2022</t>
  </si>
  <si>
    <t>WU, RICHARD L</t>
  </si>
  <si>
    <t>TRAVELER TO ATTEND THE 2022 AMERICAN ACADEMY OF ALLERGY, ASTHMA &amp; IMMUNOLOGY (AAAAI) ANNUAL MEETING FROM 2/24/22-2/27/22 IN  PHOENIX, AZ.</t>
  </si>
  <si>
    <t>MEDICAL OFFICER - USUHS</t>
  </si>
  <si>
    <t>02/24/2022 -02/27/2022</t>
  </si>
  <si>
    <t xml:space="preserve">YANG, WEI </t>
  </si>
  <si>
    <t>DCA TO DALLAS, TX ON 12/7/2021. RNDTRIP TAXI FROM BOTH AIRPORTS. INVITED TO PRESENT A LECTURE AT THE UNIVERSITY LECTURE SERIES, AT UNIVERSITY OF TEXAS, SOUTHWESTERN, IN DALLAS, TX, AND TO ALSO, MEET WITH COLLEAGUES, (ONE-ON-ONE), 12/8-9/2021.  TITLE OF SPEECH WILL BE: "MOLECULAR MECHANISM OF DNA CLEAVAGE AND REPAIR IN V(D)J RECOMBINATION". AIRFARE WILL BE PIK. (COPY OF ITINERARY ATTACHED). LODGING WILL BE PIK AT THE DOUBLE TREE HOTEL, BY HILTON), 3300 WEST. MOCKINGBIRD LN, DALLAS, TX. , 75235. TO BE RESERVED BY THE HOST. CONTACT: ERIKA L. ANDERSON. PH: (214) 648-0734. TRAVELER WILL RET'N ON EVENING OF 12/29/2021. TRAVELER CONFIRMED NO FEDERAL FUNDS WILL BE USED.</t>
  </si>
  <si>
    <t>YANO, SHO T</t>
  </si>
  <si>
    <t>DR. YANO WILL SPEAK AND PRESENT AT THE 2022 ACMG ANNUAL CLINICAL GENETICS MEETING. TITLES: SHORT COURSE- EPISODIC MOVEMENT DISORDER PHENOTYPE IN CHILDREN: APPROACH TO DIAGNOSIS, REVIEW AND UPDATES OF SELECTED CONDITIONS (3/22) AND DISEASE CHARACTERIZATION IN SODIUM-POTASSIUM ATPASES BY REVERSE GENETICS IN HUMANS (3/24). ON THIS SPONSORED, DOMESTIC TRAVEL, SPONSOR WILL COVER REGISTRATION FEE IN-KIND ($500.00).  NHGRI PAYS ALL REMAINING COST. OMEGA WAS USED FOR AIRFARE AND LODGING. AIRLINE COST $239.19. PER CITY PAIRS, TRAVELER CHOSE THE LOWEST FLIGHT OUT OF DCA COMPARED TO IAD-$848 AND BWI-$790. NHGRI PAYS FOR THE FOLLOWING EXPENSES: 4-NIGHTS LODGING $230/ NIGHT PLUS TAXES, ECONOMY PARKING @DCA ($17/DAY), POV TO DCA ($25.16), ROUNDTRIP TAXI TO/FROM HOTEL ESTIMATED - $200; AND MISC. EXPENSES @$100 FOR UNFORESEEN ISSUES THAT MAY ARISE. DR. YANO WOULD LIKE TO USE HIS 2022 FARE AWARD IN THE AMT OF $1500 TOWARDS HIS TRAVEL UNDER THE NHGRI SCIENTIFIC DIRECTOR¿S CAN. CERTIFICATE INCLUDED. TENNESSEE IS NOT A TAX-EXEMPT STATE</t>
  </si>
  <si>
    <t>ZELDIN, DARRYL C</t>
  </si>
  <si>
    <t>TRAVELER INVITED TO ATTEND AND SPEAK AT THE 2022 AMERICAN ACADEMY OF ALLERGY ASTHMA AND IMMUNOLOGY (AAAAI) ANNUAL MEETING IN PHOENIX, ARIZONA ON FEBRUARY 26, 2022. OFFICIAL TRAVEL WILL BEGIN WITH DEPARTURE ON FEBRUARY 25, 2022 AND RETURN TO RDU ON FEBRUARY 27, 2022. THE SPONSOR, THE AMERICAN ACADEMY OF ALLERGY ASTHMA AND IMMUNOLOGY (AAAAI), WILL PAY IN KIND REGISTRATION FEE OF $820, ROUNDTRIP ECONOMY CLASS AIRFARE AND LODGING FOR TWO NIGHTS. NO MEALS ARE PROVIDED BY SPONSOR. TRAVELER IS NOT RECEIVING PREFERENTIAL TREATMENT AND ALL OTHER TRAVELERS ARE GIVEN THE SAME ACCOMMODATION. ARIZONA IS NOT TAX EXEMPT. NIH HAS DETERMINED THAT TRAVELER'S PRE-EXISTING BLANKET ODA CAN BE USED FOR THIS ACTIVITY. EFFICIENT SPENDING APPROVAL OBTAINED ON FEBRUARY 7, 2022. ALL DOCUMENTS ARE UPLOADED IN THE SCANNED DOCUMENT SECTION OF THIS TRAVEL AUTHORIZATION.</t>
  </si>
  <si>
    <t>BENEFIT</t>
  </si>
  <si>
    <t>PAYMENT 
IN-KIND</t>
  </si>
  <si>
    <t>TOTAL</t>
  </si>
  <si>
    <t>Hotel</t>
  </si>
  <si>
    <t>Air Transportation</t>
  </si>
  <si>
    <t>Output Forms</t>
  </si>
  <si>
    <t>Meals</t>
  </si>
  <si>
    <t xml:space="preserve">                    </t>
  </si>
  <si>
    <t>Total</t>
  </si>
  <si>
    <r>
      <rPr>
        <b/>
        <sz val="10"/>
        <rFont val="Arial"/>
        <family val="2"/>
      </rPr>
      <t>OGE Form-1353</t>
    </r>
    <r>
      <rPr>
        <sz val="10"/>
        <rFont val="Arial"/>
        <family val="2"/>
      </rPr>
      <t xml:space="preserve">
(OGE-Approved Alternative for SF-326)
</t>
    </r>
  </si>
  <si>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</si>
  <si>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REPORTING PERIOD: Oct 1-Mar 31</t>
  </si>
  <si>
    <t>REPORTING PERIOD: Apr 21-Sep 21</t>
  </si>
  <si>
    <t>Negative Report</t>
  </si>
  <si>
    <t>IHS</t>
  </si>
  <si>
    <t>Justin Groves</t>
  </si>
  <si>
    <t>justin.groves@ihs.gov</t>
  </si>
  <si>
    <t xml:space="preserve">TRAVELER </t>
  </si>
  <si>
    <t>EVENT DATE(S) [MM/DD/YYYY-MM/DD/YYYY]:</t>
  </si>
  <si>
    <t>LOCATION AND TRAVEL DATE(S) [MM/DD/YYYY-MM/DD/YYYY]</t>
  </si>
  <si>
    <t>BEGINNING DATE [MM/DD/YYYY]</t>
  </si>
  <si>
    <t>LOCATION</t>
  </si>
  <si>
    <t xml:space="preserve">                              </t>
  </si>
  <si>
    <t>Van Pelt, Lynn C</t>
  </si>
  <si>
    <t xml:space="preserve">Invitational travel to Swinomish Dental Cln to attend the Commissioned on Dental Accreditation Mock Survey to serve as a subject matter expert and to assist the Swinomish Indian Tribal Committee Dental Therapy Program with curriculum planning and development. 
 </t>
  </si>
  <si>
    <t>BURLINGTON, WASHINGTON</t>
  </si>
  <si>
    <t>Swinomish Indian Tribal Committee (SITC)</t>
  </si>
  <si>
    <t xml:space="preserve">                              LODGING</t>
  </si>
  <si>
    <t>ENDING DATE [MM/DD/YYYY]</t>
  </si>
  <si>
    <t>TRAVEL DATE(S)</t>
  </si>
  <si>
    <t xml:space="preserve">                             </t>
  </si>
  <si>
    <t>Area Dental Chief</t>
  </si>
  <si>
    <t>7/18/2021 - 7/22/2021</t>
  </si>
  <si>
    <t xml:space="preserve">                           </t>
  </si>
  <si>
    <t>MILLER, DARRELL</t>
  </si>
  <si>
    <t>To obtain updates to coordinate software system updates, manage any outstanding support tickets and to support our end users in IHS as the Back-up HQ Credentialing and Area Credentialing Specialist back-up</t>
  </si>
  <si>
    <t>Las Vegas, Nevada</t>
  </si>
  <si>
    <t>Applied Statistics  Management</t>
  </si>
  <si>
    <t>Lodging</t>
  </si>
  <si>
    <t>Quality Manager</t>
  </si>
  <si>
    <t xml:space="preserve">02/09/2022 - 02/12/2022 </t>
  </si>
  <si>
    <t>Lodging Misc. (fees)</t>
  </si>
  <si>
    <t>Registration Fee</t>
  </si>
  <si>
    <r>
      <rPr>
        <b/>
        <sz val="10"/>
        <rFont val="Arial"/>
        <family val="2"/>
      </rPr>
      <t>OGE Form-1353</t>
    </r>
    <r>
      <rPr>
        <sz val="10"/>
        <rFont val="Arial"/>
        <family val="2"/>
      </rPr>
      <t xml:space="preserve">
(OGE-Approved Alternative for SF-326)
February 2011</t>
    </r>
  </si>
  <si>
    <t>1353 Travel Report for [REPLACE  WITH REPORTING AGENCY NAME], [REPLACE WITH SUB-AGENCY NAME] for the reporting period [MARK REPORTING PERIOD]</t>
  </si>
  <si>
    <t xml:space="preserve">Health and Human Services </t>
  </si>
  <si>
    <t>REPORTING PERIOD:  October21-March22</t>
  </si>
  <si>
    <t>REPORTING PERIOD: April22-Sept22</t>
  </si>
  <si>
    <t>Centers for Disease Control and Prevention</t>
  </si>
  <si>
    <t>Kevin Hokett</t>
  </si>
  <si>
    <t>gev5@cdcgov</t>
  </si>
  <si>
    <t>EX</t>
  </si>
  <si>
    <t>John Smith</t>
  </si>
  <si>
    <t>Conference on Asia-Pacific Relations</t>
  </si>
  <si>
    <t>San Francisco, CA</t>
  </si>
  <si>
    <t xml:space="preserve">Asia Pacific Forum Pacific Rim Foundation </t>
  </si>
  <si>
    <t>Secretary</t>
  </si>
  <si>
    <t>Asia-Pacific Forum</t>
  </si>
  <si>
    <t>8/11/2011-8/13/2011</t>
  </si>
  <si>
    <t>Patel, Minal K</t>
  </si>
  <si>
    <t>To assist WHO with leading the covid-19 vaccine effectiveness and impact workstream</t>
  </si>
  <si>
    <t>GENEVA, SWITZERLAND</t>
  </si>
  <si>
    <t>WORLD HEALTH ORGANIZATION</t>
  </si>
  <si>
    <t>MEDICAL OFFICER IV</t>
  </si>
  <si>
    <t>10/02/2021 - 01/01/2022</t>
  </si>
  <si>
    <t>Ground tranportation</t>
  </si>
  <si>
    <t>Stone, Nimalie DeSilva</t>
  </si>
  <si>
    <t>Dr. Stone, a senior advisor on long-term care partnerships for the Division of Healthcare Quality, has been selected to receive the 2021 AHCA/NCAL Champion of Quality award in Washington, DC from 10.10.21-10.13.21.</t>
  </si>
  <si>
    <t>WASHINGTON, DISTRICT OF COLUMBIA</t>
  </si>
  <si>
    <t>AMERICAN HEALTH CARE ASSOC</t>
  </si>
  <si>
    <t>10/10/2021 - 10/13/2021</t>
  </si>
  <si>
    <t>Janssen, Julia Marie</t>
  </si>
  <si>
    <t xml:space="preserve">The Malaria Branch, Division of Parasitic Diseases and Malaria,  for Dr. Julia Janssen to western Kenya to support the initiation of the main trial of the mission critical cluster randomized controlled Attractive Targeted Sugar Bait Trial (ATSB).  
This trial is an evaluation of a novel vector control tool that has been ear-marked for an expedited development plan and path for WHO policy listing of this product class, and a WHO recommendation on the broader use of ATSB throughout malaria endemic areas. The CDC-Kenya Field station has a critical role as it leads one of the three sites evaluating the tool. To prepare for the launch of the main trial, it is critical that Dr. Janssen returns to Kenya to provide onsite supervision and technical support to teams during the launch of the main trial. </t>
  </si>
  <si>
    <t>[OTHER], KENYA</t>
  </si>
  <si>
    <t>LIVERPOOL SCHOOL OF TROPICAL MEDICINE</t>
  </si>
  <si>
    <t>EIS Officer</t>
  </si>
  <si>
    <t>11/09/2021 - 12/15/2021</t>
  </si>
  <si>
    <t>Ground Trans</t>
  </si>
  <si>
    <t>Oliver, Sara Elizabeth</t>
  </si>
  <si>
    <t>Sponsored TDY:  Sara Oliver has been invited to speak at the INFECTIOUS DISEASES IN
CHILDREN 2021 Symposium on November 20-21, 2021 in New York City to speak on COVID Vaccines for Children.</t>
  </si>
  <si>
    <t>NEW YORK, NEW YORK</t>
  </si>
  <si>
    <t>HEALIO LIVE</t>
  </si>
  <si>
    <t>Medical Officer</t>
  </si>
  <si>
    <t>11/19/2021 - 11/21/2021</t>
  </si>
  <si>
    <t>Laney, Anthony Scott</t>
  </si>
  <si>
    <t>Scott Laney was asked to give a lecture at the Harvard school of Public Health regarding CDCs COVID response. Harvard is paying for the hotel and flight</t>
  </si>
  <si>
    <t>BOSTON, MASSACHUSETTS</t>
  </si>
  <si>
    <t>HARVARD UNIVERSITY</t>
  </si>
  <si>
    <t>x</t>
  </si>
  <si>
    <t>RESEARCH EPIDEMIOLOGIST</t>
  </si>
  <si>
    <t>11/20/2021 - 11/22/2021</t>
  </si>
  <si>
    <t>RZESZOTARSKI, PETER MARK</t>
  </si>
  <si>
    <t>to serve as the Assessment Team Lead during the on-site assessment for Henderson,NV</t>
  </si>
  <si>
    <t>HENDERSON, NEVADA</t>
  </si>
  <si>
    <t>EMERGENCY MANAGEMENT ACCREDITA</t>
  </si>
  <si>
    <t>SUPERVISORY EMER MGMT SPEC</t>
  </si>
  <si>
    <t>11/28/2021 - 12/03/2021</t>
  </si>
  <si>
    <t>Rental Car</t>
  </si>
  <si>
    <t>Singh, Tushar</t>
  </si>
  <si>
    <t xml:space="preserve">Attend the Pitt Public Health Alumni Award for Early Career Excellence as an awardee in recognition of his outstanding contributions to advancing public health in his field. </t>
  </si>
  <si>
    <t>PITTSBURGH, PENNSYLVANIA</t>
  </si>
  <si>
    <t>Epidemiologist</t>
  </si>
  <si>
    <t>12/04/2021 - 12/08/2021</t>
  </si>
  <si>
    <t>Jones, Christopher M</t>
  </si>
  <si>
    <t xml:space="preserve">NCIPC Acting Director has been asked to be the keynote speaker at the 2022 American Correctional Association (ACA) Winter Conference in Phoenix, AZ, to advance Injury Center's priority on drug overdose prevention through a keynote presentation. </t>
  </si>
  <si>
    <t>PHOENIX, ARIZONA</t>
  </si>
  <si>
    <t>AMERICAN CORRECTIONAL ASSOCIAT</t>
  </si>
  <si>
    <t>Division Director of Science Data Policy</t>
  </si>
  <si>
    <t>01/05/2022 - 01/06/2022</t>
  </si>
  <si>
    <t xml:space="preserve">Purpose: To assist WHO with leading the covid-19 vaccine effectiveness and impact workstream 
</t>
  </si>
  <si>
    <t>01/15/2022 - 04/09/2022</t>
  </si>
  <si>
    <t>Wentworth, David E</t>
  </si>
  <si>
    <t xml:space="preserve">Purpose: Traveler will be attending The World Health Organization (WHO) Consultation and Information Meeting on the Composition of Influenza Virus Vaccines for the Northern Hemisphere 2022 - 2023. As Director of the WHO Collaborating Center, traveler will be presenting the CDC data and aiding in the writing of the vaccine recommendations. Traveler will also be attending an in-person meeting of TAG-CO-VAC on 28 February and 1 March. </t>
  </si>
  <si>
    <t>DISTINGUISHED CONSULTANT</t>
  </si>
  <si>
    <t>02/19/2022 - 03/02/2022</t>
  </si>
  <si>
    <t>Rosenfeld, Emily Lynn</t>
  </si>
  <si>
    <t xml:space="preserve">Currently the JEE Check-In and Operational Planning Workshop is scheduled from February 28th, 2022, to March 11th, 2022, in Freetown, Sierra Leone. The TDY would be proposed for two weeks to support engagement throughout the workshop as well as to engage with the CDC Sierra Leone country team and partners through side meetings to ensure planning and implementation of mission critical programmatic functions for both response to COVID-19 and capacity development that are supported through operational planning. The DGHP/GHSA Team has been supporting engagement with Sierra Leone virtually over the last two years, but in order to ensure significant progress is achieved on key milestones, in-person engagement with the Ministry of Health and other partners is necessary. With support of implementing partners, building on lessons learned from Sierra Leone's experience in the pandemic, Sierra Leone would like to complete their annual JEE Check-in and finalize their 2022 operational plan, utilizing the third edition of the JEE. </t>
  </si>
  <si>
    <t>FREETOWN, SIERRA LEONE</t>
  </si>
  <si>
    <t>CDC FOUNDATION</t>
  </si>
  <si>
    <t>Public Helath Analyst</t>
  </si>
  <si>
    <t>02/25/2022 - 03/13/2022</t>
  </si>
  <si>
    <t>Brown, Sydney Morgan</t>
  </si>
  <si>
    <t xml:space="preserve">The JEE Check-In and Operational Planning Workshop is scheduled from February 28th, 2022, to March 11th, 2022, in Freetown, Sierra Leone. The TDY would be proposed for two weeks to support engagement throughout the workshop as well as to engage with the CDC Sierra Leone country team and partners through side meetings to ensure planning and implementation of mission critical programmatic functions for both response to COVID-19 and capacity development that are supported through operational planning. The DGHP/GHSA Team has been supporting engagement with Sierra Leone virtually over the last two years, but in order to ensure significant progress is achieved on key milestones, in-person engagement with the Ministry of Health and other partners is necessary.
</t>
  </si>
  <si>
    <t>Health Scientist</t>
  </si>
  <si>
    <t>Avery, Kerrethel</t>
  </si>
  <si>
    <t xml:space="preserve">Traveling as part of a team of emergency management specialist assisting in the on-site assessment of other emergency management programs. </t>
  </si>
  <si>
    <t>EMERGENCY MANAGEMENT SPEC</t>
  </si>
  <si>
    <t>03/13/2022 - 03/18/2022</t>
  </si>
  <si>
    <t>SPIROPOULOU, CHRISTINA F</t>
  </si>
  <si>
    <t>Christina Spiropoulou has been awarded the International Society of Antiviral Research 2022 prestigious award 'Women in Science' (WIS). It is planned that she will be presented with the award at the meeting and then give the keynote talk.</t>
  </si>
  <si>
    <t>SEATTLE, WASHINGTON</t>
  </si>
  <si>
    <t>INTERNATIONAL SOCIETY ON ANTIV</t>
  </si>
  <si>
    <t>RESEARCH MICROBIOLOGIST</t>
  </si>
  <si>
    <t>03/20/2022 - 03/25/2022</t>
  </si>
  <si>
    <t>Conference Registration</t>
  </si>
  <si>
    <t>Sikare, Ester Moses</t>
  </si>
  <si>
    <t>This TDY is mission critical as it supports the COVID-19 vaccination efforts in the Republic of Georgia and the assessment of the implementation of COVID-19 (and routine immunization) electronic vaccination registry. This TDY request is from the WHO European Regional Office (EURO) for CDC in-country technical assistance.</t>
  </si>
  <si>
    <t>TBILISI, GEORGIA, REPUBLIC OF</t>
  </si>
  <si>
    <t>Publis Health Advisor</t>
  </si>
  <si>
    <t>03/25/2022 - 04/02/2022</t>
  </si>
  <si>
    <t>Nabinger, Sabrina</t>
  </si>
  <si>
    <t>Assisting the State of Arkansas as they support a CDC TB EPI-AID in Howard County Arkansas. Activities may be both admin and patient-focused in nature: chart review, data collection, observe and/or perform DOT and treatment for LTBI, etc. March 28 - April 1, 2022</t>
  </si>
  <si>
    <t>LITTLE ROCK, ARKANSAS</t>
  </si>
  <si>
    <t>ARKANSAS DEPARTMENT OF HEALTH</t>
  </si>
  <si>
    <t>Public Health Associate</t>
  </si>
  <si>
    <t>03/28/2022 - 04/01/2022</t>
  </si>
  <si>
    <t>Leaumont, COLLETTE Fitzgerald</t>
  </si>
  <si>
    <t>Dr Fitzgerald was recently appointed to the Clinical and Laboratory Standards Institute (CLSI) Board of Directors in Jan 2022. The purpose of the meeting  is for the Board of Directors to meet to discuss issues pertinent to the success of CLSI, including finance, operations, governance, and standards development.</t>
  </si>
  <si>
    <t>CHICAGO, ILLINOIS</t>
  </si>
  <si>
    <t>CLINICAL AND LABORATORY STANDA</t>
  </si>
  <si>
    <t>SENIOR SERVICE FELLOW</t>
  </si>
  <si>
    <t>03/29/2022 - 03/31/2022</t>
  </si>
  <si>
    <r>
      <rPr>
        <b/>
        <sz val="10"/>
        <rFont val="Arial"/>
        <family val="2"/>
      </rPr>
      <t>OGE Form-1353</t>
    </r>
    <r>
      <rPr>
        <sz val="10"/>
        <rFont val="Arial"/>
        <family val="2"/>
      </rPr>
      <t xml:space="preserve">
(OGE-Approved Alternative for SF-326)
</t>
    </r>
  </si>
  <si>
    <t xml:space="preserve">HHS_ </t>
  </si>
  <si>
    <t>Kimber Smith</t>
  </si>
  <si>
    <t>Kimber.Smith@oig.hhs.gov</t>
  </si>
  <si>
    <t>Heimer, Felicia</t>
  </si>
  <si>
    <t>The traveler will be speaking and attending the HCCA Regional Conference held in Orlando, FL.  Health Care Compliance Association</t>
  </si>
  <si>
    <t>Orlando, FL</t>
  </si>
  <si>
    <t>Senior Counsel</t>
  </si>
  <si>
    <t>HCCA</t>
  </si>
  <si>
    <t>01/27 - 01/28/2022</t>
  </si>
  <si>
    <t>Copsey, Amanda</t>
  </si>
  <si>
    <t>Attending the 2021 American Health Law Association Fraud and Compliance Forum as a planning committee member.</t>
  </si>
  <si>
    <t>Baltimore, MD</t>
  </si>
  <si>
    <t>Senior Con</t>
  </si>
  <si>
    <t>American Health Law Association</t>
  </si>
  <si>
    <t>09/30 - 10/01/2021</t>
  </si>
  <si>
    <t>David Tawes</t>
  </si>
  <si>
    <t xml:space="preserve">Speak at Medicaid Drug Conf. </t>
  </si>
  <si>
    <t>New Brunswick, NJ</t>
  </si>
  <si>
    <t>Informa Connect Life Science</t>
  </si>
  <si>
    <t>Registration</t>
  </si>
  <si>
    <t>Regional Inspector General</t>
  </si>
  <si>
    <t>Informa Connect Life Sciences</t>
  </si>
  <si>
    <t>10/11 -13 / 2021</t>
  </si>
  <si>
    <t>2022</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</si>
</sst>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_);[Red]\(&quot;$&quot;#,##0\)"/>
    <numFmt numFmtId="8" formatCode="&quot;$&quot;#,##0.00_);[Red]\(&quot;$&quot;#,##0.00\)"/>
    <numFmt numFmtId="44" formatCode="_(&quot;$&quot;* #,##0.00_);_(&quot;$&quot;* \(#,##0.00\);_(&quot;$&quot;* &quot;-&quot;??_);_(@_)"/>
    <numFmt numFmtId="164" formatCode="mm\/dd\/yyyy"/>
    <numFmt numFmtId="165" formatCode="\$#,##0.00;&quot;($&quot;#,##0\).00;\ "/>
    <numFmt numFmtId="166" formatCode="&quot;$&quot;#,##0.00"/>
  </numFmts>
  <fonts count="25" x14ac:knownFonts="1">
    <font>
      <sz val="10"/>
      <name val="Arial"/>
      <family val="2"/>
    </font>
    <font>
      <sz val="10"/>
      <name val="Arial"/>
      <family val="2"/>
    </font>
    <font>
      <b/>
      <sz val="12"/>
      <color indexed="8"/>
      <name val="Arial"/>
      <family val="2"/>
    </font>
    <font>
      <sz val="6"/>
      <color indexed="8"/>
      <name val="Arial"/>
      <family val="2"/>
    </font>
    <font>
      <b/>
      <sz val="9"/>
      <color indexed="8"/>
      <name val="Arial"/>
      <family val="2"/>
    </font>
    <font>
      <sz val="9"/>
      <color indexed="8"/>
      <name val="Arial"/>
      <family val="2"/>
    </font>
    <font>
      <sz val="14"/>
      <color indexed="10"/>
      <name val="Arial"/>
      <family val="2"/>
    </font>
    <font>
      <sz val="12"/>
      <color indexed="10"/>
      <name val="Arial"/>
      <family val="2"/>
    </font>
    <font>
      <b/>
      <sz val="8"/>
      <name val="Arial"/>
      <family val="2"/>
    </font>
    <font>
      <sz val="8"/>
      <name val="Arial"/>
      <family val="2"/>
    </font>
    <font>
      <u/>
      <sz val="10"/>
      <color theme="10"/>
      <name val="Arial"/>
      <family val="2"/>
    </font>
    <font>
      <b/>
      <sz val="10"/>
      <name val="Arial"/>
      <family val="2"/>
    </font>
    <font>
      <sz val="9"/>
      <name val="Arial"/>
      <family val="2"/>
    </font>
    <font>
      <b/>
      <sz val="9"/>
      <name val="Arial"/>
      <family val="2"/>
    </font>
    <font>
      <b/>
      <sz val="11"/>
      <name val="Arial"/>
      <family val="2"/>
    </font>
    <font>
      <sz val="9"/>
      <name val="Calibri"/>
      <family val="2"/>
    </font>
    <font>
      <sz val="6.5"/>
      <name val="Arial"/>
      <family val="2"/>
    </font>
    <font>
      <b/>
      <sz val="14"/>
      <color rgb="FFFF0000"/>
      <name val="Arial"/>
      <family val="2"/>
    </font>
    <font>
      <sz val="10"/>
      <color rgb="FFFF0000"/>
      <name val="Arial"/>
      <family val="2"/>
    </font>
    <font>
      <b/>
      <sz val="14"/>
      <name val="Arial"/>
      <family val="2"/>
    </font>
    <font>
      <sz val="12"/>
      <color rgb="FFFF0000"/>
      <name val="Arial"/>
      <family val="2"/>
    </font>
    <font>
      <sz val="12"/>
      <name val="Arial"/>
      <family val="2"/>
    </font>
    <font>
      <u/>
      <sz val="11"/>
      <color theme="10"/>
      <name val="Calibri"/>
      <family val="2"/>
      <scheme val="minor"/>
    </font>
    <font>
      <sz val="8"/>
      <color theme="4" tint="-0.499984740745262"/>
      <name val="Arial"/>
      <family val="2"/>
    </font>
    <font>
      <sz val="10"/>
      <name val="Arial"/>
    </font>
  </fonts>
  <fills count="19">
    <fill>
      <patternFill patternType="none"/>
    </fill>
    <fill>
      <patternFill patternType="gray125"/>
    </fill>
    <fill>
      <patternFill patternType="solid">
        <fgColor indexed="47"/>
        <bgColor indexed="9"/>
      </patternFill>
    </fill>
    <fill>
      <patternFill patternType="solid">
        <fgColor indexed="9"/>
        <bgColor indexed="9"/>
      </patternFill>
    </fill>
    <fill>
      <patternFill patternType="solid">
        <fgColor indexed="26"/>
        <bgColor indexed="9"/>
      </patternFill>
    </fill>
    <fill>
      <patternFill patternType="solid">
        <fgColor indexed="27"/>
        <bgColor indexed="9"/>
      </patternFill>
    </fill>
    <fill>
      <patternFill patternType="solid">
        <fgColor indexed="43"/>
        <bgColor indexed="9"/>
      </patternFill>
    </fill>
    <fill>
      <patternFill patternType="solid">
        <fgColor indexed="22"/>
        <bgColor indexed="9"/>
      </patternFill>
    </fill>
    <fill>
      <patternFill patternType="solid">
        <fgColor indexed="41"/>
        <bgColor indexed="64"/>
      </patternFill>
    </fill>
    <fill>
      <patternFill patternType="solid">
        <fgColor indexed="22"/>
        <bgColor indexed="64"/>
      </patternFill>
    </fill>
    <fill>
      <patternFill patternType="solid">
        <fgColor theme="0" tint="-0.14999847407452621"/>
        <bgColor indexed="64"/>
      </patternFill>
    </fill>
    <fill>
      <patternFill patternType="solid">
        <fgColor indexed="9"/>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bgColor indexed="64"/>
      </patternFill>
    </fill>
    <fill>
      <patternFill patternType="solid">
        <fgColor indexed="43"/>
        <bgColor indexed="64"/>
      </patternFill>
    </fill>
    <fill>
      <patternFill patternType="solid">
        <fgColor theme="9" tint="0.59999389629810485"/>
        <bgColor indexed="64"/>
      </patternFill>
    </fill>
    <fill>
      <patternFill patternType="solid">
        <fgColor indexed="47"/>
        <bgColor indexed="64"/>
      </patternFill>
    </fill>
    <fill>
      <patternFill patternType="solid">
        <fgColor indexed="51"/>
        <bgColor indexed="64"/>
      </patternFill>
    </fill>
  </fills>
  <borders count="88">
    <border>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style="thin">
        <color indexed="8"/>
      </left>
      <right/>
      <top style="thin">
        <color indexed="8"/>
      </top>
      <bottom style="thin">
        <color indexed="8"/>
      </bottom>
      <diagonal/>
    </border>
    <border>
      <left style="thin">
        <color indexed="9"/>
      </left>
      <right style="thin">
        <color indexed="9"/>
      </right>
      <top style="thin">
        <color indexed="8"/>
      </top>
      <bottom style="thin">
        <color indexed="8"/>
      </bottom>
      <diagonal/>
    </border>
    <border>
      <left style="thin">
        <color indexed="9"/>
      </left>
      <right style="thin">
        <color indexed="9"/>
      </right>
      <top style="thin">
        <color indexed="8"/>
      </top>
      <bottom style="thin">
        <color indexed="9"/>
      </bottom>
      <diagonal/>
    </border>
    <border>
      <left style="thin">
        <color indexed="9"/>
      </left>
      <right style="thin">
        <color indexed="9"/>
      </right>
      <top style="thin">
        <color indexed="9"/>
      </top>
      <bottom style="thin">
        <color indexed="9"/>
      </bottom>
      <diagonal/>
    </border>
    <border>
      <left/>
      <right/>
      <top/>
      <bottom style="thin">
        <color indexed="8"/>
      </bottom>
      <diagonal/>
    </border>
    <border>
      <left style="thin">
        <color indexed="9"/>
      </left>
      <right style="thin">
        <color indexed="9"/>
      </right>
      <top style="thin">
        <color indexed="9"/>
      </top>
      <bottom style="thin">
        <color indexed="8"/>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ck">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ck">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indexed="64"/>
      </left>
      <right style="thick">
        <color indexed="64"/>
      </right>
      <top style="thick">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diagonal/>
    </border>
    <border>
      <left style="medium">
        <color indexed="64"/>
      </left>
      <right style="thick">
        <color indexed="64"/>
      </right>
      <top/>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right/>
      <top style="thick">
        <color indexed="64"/>
      </top>
      <bottom/>
      <diagonal/>
    </border>
    <border>
      <left style="medium">
        <color indexed="64"/>
      </left>
      <right/>
      <top style="medium">
        <color indexed="64"/>
      </top>
      <bottom style="thin">
        <color indexed="64"/>
      </bottom>
      <diagonal/>
    </border>
    <border>
      <left/>
      <right style="thin">
        <color indexed="64"/>
      </right>
      <top/>
      <bottom/>
      <diagonal/>
    </border>
    <border>
      <left/>
      <right style="thick">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medium">
        <color indexed="64"/>
      </right>
      <top/>
      <bottom/>
      <diagonal/>
    </border>
    <border>
      <left style="thick">
        <color indexed="64"/>
      </left>
      <right style="medium">
        <color indexed="64"/>
      </right>
      <top/>
      <bottom style="thick">
        <color indexed="64"/>
      </bottom>
      <diagonal/>
    </border>
    <border>
      <left style="medium">
        <color indexed="64"/>
      </left>
      <right style="medium">
        <color indexed="64"/>
      </right>
      <top/>
      <bottom style="thick">
        <color indexed="64"/>
      </bottom>
      <diagonal/>
    </border>
    <border>
      <left style="thin">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n">
        <color indexed="64"/>
      </left>
      <right/>
      <top style="thick">
        <color indexed="64"/>
      </top>
      <bottom/>
      <diagonal/>
    </border>
    <border>
      <left/>
      <right style="thin">
        <color indexed="64"/>
      </right>
      <top style="thick">
        <color indexed="64"/>
      </top>
      <bottom/>
      <diagonal/>
    </border>
    <border>
      <left/>
      <right style="medium">
        <color indexed="64"/>
      </right>
      <top style="thick">
        <color indexed="64"/>
      </top>
      <bottom/>
      <diagonal/>
    </border>
    <border>
      <left style="thick">
        <color indexed="64"/>
      </left>
      <right style="thin">
        <color indexed="64"/>
      </right>
      <top/>
      <bottom/>
      <diagonal/>
    </border>
    <border>
      <left style="thin">
        <color indexed="64"/>
      </left>
      <right style="medium">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n">
        <color indexed="64"/>
      </right>
      <top style="medium">
        <color indexed="64"/>
      </top>
      <bottom/>
      <diagonal/>
    </border>
    <border>
      <left style="thick">
        <color indexed="64"/>
      </left>
      <right/>
      <top style="medium">
        <color indexed="64"/>
      </top>
      <bottom/>
      <diagonal/>
    </border>
    <border>
      <left/>
      <right/>
      <top style="thin">
        <color indexed="64"/>
      </top>
      <bottom/>
      <diagonal/>
    </border>
    <border>
      <left style="thick">
        <color indexed="64"/>
      </left>
      <right/>
      <top style="medium">
        <color indexed="64"/>
      </top>
      <bottom style="thick">
        <color indexed="64"/>
      </bottom>
      <diagonal/>
    </border>
    <border>
      <left style="thick">
        <color indexed="64"/>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thick">
        <color indexed="64"/>
      </left>
      <right style="thin">
        <color indexed="64"/>
      </right>
      <top style="medium">
        <color indexed="64"/>
      </top>
      <bottom style="thick">
        <color indexed="64"/>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s>
  <cellStyleXfs count="14">
    <xf numFmtId="0" fontId="0" fillId="0" borderId="0"/>
    <xf numFmtId="0" fontId="1" fillId="0" borderId="0"/>
    <xf numFmtId="0" fontId="8" fillId="8" borderId="9">
      <alignment horizontal="center" vertical="center"/>
    </xf>
    <xf numFmtId="0" fontId="8" fillId="8" borderId="11">
      <alignment horizontal="center" vertical="center" wrapText="1"/>
    </xf>
    <xf numFmtId="0" fontId="1" fillId="0" borderId="12">
      <alignment horizontal="center" vertical="center"/>
    </xf>
    <xf numFmtId="0" fontId="8" fillId="10" borderId="14">
      <alignment vertical="center" wrapText="1"/>
    </xf>
    <xf numFmtId="0" fontId="8" fillId="10" borderId="26">
      <alignment vertical="center" wrapText="1"/>
    </xf>
    <xf numFmtId="0" fontId="10" fillId="0" borderId="0" applyNumberFormat="0" applyFill="0" applyBorder="0" applyAlignment="0" applyProtection="0"/>
    <xf numFmtId="0" fontId="9" fillId="11" borderId="20" applyNumberFormat="0" applyFill="0" applyBorder="0">
      <alignment horizontal="left" vertical="center" wrapText="1"/>
      <protection locked="0"/>
    </xf>
    <xf numFmtId="0" fontId="8" fillId="15" borderId="52" applyBorder="0">
      <alignment horizontal="center" vertical="center"/>
    </xf>
    <xf numFmtId="44" fontId="1" fillId="0" borderId="0" applyFont="0" applyFill="0" applyBorder="0" applyAlignment="0" applyProtection="0"/>
    <xf numFmtId="0" fontId="22" fillId="0" borderId="0" applyNumberFormat="0" applyFill="0" applyBorder="0" applyAlignment="0" applyProtection="0"/>
    <xf numFmtId="0" fontId="1" fillId="14" borderId="0">
      <alignment wrapText="1"/>
      <protection locked="0"/>
    </xf>
    <xf numFmtId="0" fontId="24" fillId="0" borderId="0"/>
  </cellStyleXfs>
  <cellXfs count="397">
    <xf numFmtId="0" fontId="0" fillId="0" borderId="0" xfId="0"/>
    <xf numFmtId="0" fontId="2" fillId="2" borderId="1" xfId="0" applyFont="1" applyFill="1" applyBorder="1" applyAlignment="1">
      <alignment horizontal="left"/>
    </xf>
    <xf numFmtId="0" fontId="3" fillId="3" borderId="0" xfId="0" applyFont="1" applyFill="1" applyAlignment="1">
      <alignment horizontal="left"/>
    </xf>
    <xf numFmtId="49" fontId="5" fillId="5" borderId="1" xfId="0" applyNumberFormat="1" applyFont="1" applyFill="1" applyBorder="1" applyAlignment="1">
      <alignment horizontal="center"/>
    </xf>
    <xf numFmtId="0" fontId="4" fillId="3" borderId="1" xfId="0" applyFont="1" applyFill="1" applyBorder="1" applyAlignment="1">
      <alignment horizontal="center" vertical="center"/>
    </xf>
    <xf numFmtId="49" fontId="4" fillId="3" borderId="1" xfId="0" applyNumberFormat="1" applyFont="1" applyFill="1" applyBorder="1" applyAlignment="1">
      <alignment horizontal="center" vertical="center"/>
    </xf>
    <xf numFmtId="0" fontId="4" fillId="3" borderId="2" xfId="0" applyFont="1" applyFill="1" applyBorder="1" applyAlignment="1">
      <alignment horizontal="left"/>
    </xf>
    <xf numFmtId="0" fontId="5" fillId="3" borderId="5" xfId="0" applyFont="1" applyFill="1" applyBorder="1" applyAlignment="1">
      <alignment horizontal="center" vertical="center" wrapText="1"/>
    </xf>
    <xf numFmtId="0" fontId="4" fillId="3" borderId="0" xfId="0" applyFont="1" applyFill="1" applyAlignment="1">
      <alignment horizontal="left"/>
    </xf>
    <xf numFmtId="0" fontId="2" fillId="3" borderId="6" xfId="0" applyFont="1" applyFill="1" applyBorder="1" applyAlignment="1">
      <alignment horizontal="center" vertical="center" wrapText="1"/>
    </xf>
    <xf numFmtId="49" fontId="4" fillId="7" borderId="1" xfId="0" applyNumberFormat="1" applyFont="1" applyFill="1" applyBorder="1" applyAlignment="1">
      <alignment horizontal="center" vertical="center"/>
    </xf>
    <xf numFmtId="0" fontId="5" fillId="3" borderId="8" xfId="0" applyFont="1" applyFill="1" applyBorder="1" applyAlignment="1">
      <alignment horizontal="center" vertical="center" wrapText="1"/>
    </xf>
    <xf numFmtId="49" fontId="4" fillId="5" borderId="1" xfId="0" applyNumberFormat="1" applyFont="1" applyFill="1" applyBorder="1" applyAlignment="1">
      <alignment horizontal="center"/>
    </xf>
    <xf numFmtId="49" fontId="4" fillId="5" borderId="1" xfId="0" applyNumberFormat="1" applyFont="1" applyFill="1" applyBorder="1" applyAlignment="1">
      <alignment horizontal="center" wrapText="1"/>
    </xf>
    <xf numFmtId="49" fontId="4" fillId="7" borderId="1" xfId="0" applyNumberFormat="1"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165" fontId="5" fillId="3" borderId="1" xfId="0" applyNumberFormat="1" applyFont="1" applyFill="1" applyBorder="1" applyAlignment="1">
      <alignment horizontal="right" vertical="center" wrapText="1"/>
    </xf>
    <xf numFmtId="164" fontId="5" fillId="3" borderId="1" xfId="0" applyNumberFormat="1" applyFont="1" applyFill="1" applyBorder="1" applyAlignment="1">
      <alignment horizontal="center" vertical="center"/>
    </xf>
    <xf numFmtId="0" fontId="1" fillId="0" borderId="0" xfId="1"/>
    <xf numFmtId="0" fontId="8" fillId="8" borderId="10" xfId="2" applyBorder="1" applyAlignment="1">
      <alignment horizontal="center" vertical="center" wrapText="1"/>
    </xf>
    <xf numFmtId="0" fontId="8" fillId="8" borderId="12" xfId="3" applyBorder="1">
      <alignment horizontal="center" vertical="center" wrapText="1"/>
    </xf>
    <xf numFmtId="0" fontId="8" fillId="8" borderId="13" xfId="3" applyBorder="1">
      <alignment horizontal="center" vertical="center" wrapText="1"/>
    </xf>
    <xf numFmtId="0" fontId="8" fillId="10" borderId="15" xfId="5" applyBorder="1">
      <alignment vertical="center" wrapText="1"/>
    </xf>
    <xf numFmtId="0" fontId="8" fillId="10" borderId="15" xfId="5" applyBorder="1">
      <alignment vertical="center" wrapText="1"/>
    </xf>
    <xf numFmtId="0" fontId="8" fillId="10" borderId="16" xfId="5" applyBorder="1">
      <alignment vertical="center" wrapText="1"/>
    </xf>
    <xf numFmtId="0" fontId="1" fillId="0" borderId="17" xfId="1" applyBorder="1"/>
    <xf numFmtId="0" fontId="1" fillId="0" borderId="18" xfId="1" applyBorder="1"/>
    <xf numFmtId="0" fontId="1" fillId="0" borderId="19" xfId="1" applyBorder="1"/>
    <xf numFmtId="0" fontId="9" fillId="11" borderId="20" xfId="1" applyFont="1" applyFill="1" applyBorder="1" applyAlignment="1">
      <alignment horizontal="left" vertical="center" wrapText="1"/>
    </xf>
    <xf numFmtId="14" fontId="9" fillId="11" borderId="20" xfId="1" applyNumberFormat="1" applyFont="1" applyFill="1" applyBorder="1" applyAlignment="1">
      <alignment horizontal="left" vertical="center" wrapText="1"/>
    </xf>
    <xf numFmtId="0" fontId="9" fillId="11" borderId="21" xfId="1" applyFont="1" applyFill="1" applyBorder="1" applyAlignment="1">
      <alignment horizontal="center" vertical="center" wrapText="1"/>
    </xf>
    <xf numFmtId="0" fontId="9" fillId="11" borderId="22" xfId="1" applyFont="1" applyFill="1" applyBorder="1" applyAlignment="1">
      <alignment horizontal="center" vertical="center" wrapText="1"/>
    </xf>
    <xf numFmtId="0" fontId="9" fillId="11" borderId="23" xfId="1" applyFont="1" applyFill="1" applyBorder="1" applyAlignment="1">
      <alignment horizontal="center" vertical="center" wrapText="1"/>
    </xf>
    <xf numFmtId="0" fontId="9" fillId="11" borderId="0" xfId="1" applyFont="1" applyFill="1" applyAlignment="1">
      <alignment horizontal="center" vertical="center" wrapText="1"/>
    </xf>
    <xf numFmtId="0" fontId="9" fillId="11" borderId="23" xfId="1" applyFont="1" applyFill="1" applyBorder="1" applyAlignment="1">
      <alignment horizontal="left" vertical="center" wrapText="1"/>
    </xf>
    <xf numFmtId="4" fontId="9" fillId="11" borderId="24" xfId="1" applyNumberFormat="1" applyFont="1" applyFill="1" applyBorder="1" applyAlignment="1">
      <alignment horizontal="right" vertical="center"/>
    </xf>
    <xf numFmtId="4" fontId="9" fillId="11" borderId="20" xfId="1" applyNumberFormat="1" applyFont="1" applyFill="1" applyBorder="1" applyAlignment="1">
      <alignment horizontal="right" vertical="center"/>
    </xf>
    <xf numFmtId="4" fontId="9" fillId="11" borderId="25" xfId="1" applyNumberFormat="1" applyFont="1" applyFill="1" applyBorder="1" applyAlignment="1">
      <alignment horizontal="right" vertical="center"/>
    </xf>
    <xf numFmtId="0" fontId="8" fillId="10" borderId="26" xfId="6">
      <alignment vertical="center" wrapText="1"/>
    </xf>
    <xf numFmtId="0" fontId="8" fillId="10" borderId="26" xfId="6">
      <alignment vertical="center" wrapText="1"/>
    </xf>
    <xf numFmtId="0" fontId="8" fillId="9" borderId="23" xfId="6" applyFill="1" applyBorder="1" applyAlignment="1">
      <alignment horizontal="center" wrapText="1"/>
    </xf>
    <xf numFmtId="0" fontId="8" fillId="9" borderId="0" xfId="6" applyFill="1" applyBorder="1" applyAlignment="1">
      <alignment horizontal="center" wrapText="1"/>
    </xf>
    <xf numFmtId="0" fontId="9" fillId="11" borderId="27" xfId="1" applyFont="1" applyFill="1" applyBorder="1" applyAlignment="1">
      <alignment horizontal="left" vertical="center" wrapText="1"/>
    </xf>
    <xf numFmtId="4" fontId="9" fillId="11" borderId="26" xfId="1" applyNumberFormat="1" applyFont="1" applyFill="1" applyBorder="1" applyAlignment="1">
      <alignment horizontal="right" vertical="center"/>
    </xf>
    <xf numFmtId="0" fontId="8" fillId="10" borderId="26" xfId="6" applyAlignment="1">
      <alignment horizontal="right" vertical="center" wrapText="1"/>
    </xf>
    <xf numFmtId="0" fontId="9" fillId="11" borderId="26" xfId="1" applyFont="1" applyFill="1" applyBorder="1" applyAlignment="1">
      <alignment horizontal="left" vertical="center" wrapText="1"/>
    </xf>
    <xf numFmtId="3" fontId="9" fillId="11" borderId="28" xfId="1" applyNumberFormat="1" applyFont="1" applyFill="1" applyBorder="1" applyAlignment="1">
      <alignment horizontal="right" vertical="center" wrapText="1"/>
    </xf>
    <xf numFmtId="14" fontId="9" fillId="11" borderId="28" xfId="1" applyNumberFormat="1" applyFont="1" applyFill="1" applyBorder="1" applyAlignment="1">
      <alignment horizontal="left" vertical="center" wrapText="1"/>
    </xf>
    <xf numFmtId="0" fontId="1" fillId="11" borderId="29" xfId="1" applyFill="1" applyBorder="1" applyAlignment="1">
      <alignment vertical="center" wrapText="1"/>
    </xf>
    <xf numFmtId="0" fontId="9" fillId="11" borderId="30" xfId="1" applyFont="1" applyFill="1" applyBorder="1" applyAlignment="1">
      <alignment horizontal="left" vertical="center" wrapText="1"/>
    </xf>
    <xf numFmtId="0" fontId="9" fillId="9" borderId="29" xfId="1" applyFont="1" applyFill="1" applyBorder="1" applyAlignment="1">
      <alignment horizontal="center" vertical="center" wrapText="1"/>
    </xf>
    <xf numFmtId="0" fontId="9" fillId="9" borderId="31" xfId="1" applyFont="1" applyFill="1" applyBorder="1" applyAlignment="1">
      <alignment horizontal="center" vertical="center" wrapText="1"/>
    </xf>
    <xf numFmtId="0" fontId="9" fillId="11" borderId="32" xfId="1" applyFont="1" applyFill="1" applyBorder="1" applyAlignment="1">
      <alignment horizontal="left" vertical="center" wrapText="1"/>
    </xf>
    <xf numFmtId="4" fontId="9" fillId="11" borderId="32" xfId="1" applyNumberFormat="1" applyFont="1" applyFill="1" applyBorder="1" applyAlignment="1">
      <alignment horizontal="right" vertical="center" wrapText="1"/>
    </xf>
    <xf numFmtId="4" fontId="9" fillId="11" borderId="32" xfId="1" applyNumberFormat="1" applyFont="1" applyFill="1" applyBorder="1" applyAlignment="1">
      <alignment horizontal="right" vertical="center"/>
    </xf>
    <xf numFmtId="0" fontId="9" fillId="11" borderId="33" xfId="1" applyFont="1" applyFill="1" applyBorder="1" applyAlignment="1">
      <alignment horizontal="left" vertical="center" wrapText="1"/>
    </xf>
    <xf numFmtId="4" fontId="9" fillId="11" borderId="34" xfId="1" applyNumberFormat="1" applyFont="1" applyFill="1" applyBorder="1" applyAlignment="1">
      <alignment horizontal="right" vertical="center"/>
    </xf>
    <xf numFmtId="4" fontId="9" fillId="0" borderId="0" xfId="1" applyNumberFormat="1" applyFont="1"/>
    <xf numFmtId="0" fontId="0" fillId="0" borderId="38" xfId="0" applyBorder="1"/>
    <xf numFmtId="0" fontId="1" fillId="0" borderId="0" xfId="0" applyFont="1"/>
    <xf numFmtId="0" fontId="8" fillId="8" borderId="9" xfId="2">
      <alignment horizontal="center" vertical="center"/>
    </xf>
    <xf numFmtId="0" fontId="0" fillId="0" borderId="43" xfId="0" applyBorder="1"/>
    <xf numFmtId="0" fontId="9" fillId="14" borderId="46" xfId="8" applyFill="1" applyBorder="1">
      <alignment horizontal="left" vertical="center" wrapText="1"/>
      <protection locked="0"/>
    </xf>
    <xf numFmtId="0" fontId="9" fillId="14" borderId="45" xfId="8" applyFill="1" applyBorder="1">
      <alignment horizontal="left" vertical="center" wrapText="1"/>
      <protection locked="0"/>
    </xf>
    <xf numFmtId="0" fontId="9" fillId="14" borderId="47" xfId="8" applyFill="1" applyBorder="1" applyAlignment="1">
      <alignment horizontal="center" vertical="center" wrapText="1"/>
      <protection locked="0"/>
    </xf>
    <xf numFmtId="0" fontId="0" fillId="0" borderId="48" xfId="0" applyBorder="1"/>
    <xf numFmtId="0" fontId="11" fillId="16" borderId="54" xfId="0" applyFont="1" applyFill="1" applyBorder="1" applyAlignment="1">
      <alignment vertical="center"/>
    </xf>
    <xf numFmtId="0" fontId="11" fillId="0" borderId="0" xfId="0" applyFont="1" applyAlignment="1">
      <alignment vertical="center"/>
    </xf>
    <xf numFmtId="0" fontId="11" fillId="10" borderId="55" xfId="0" applyFont="1" applyFill="1" applyBorder="1" applyAlignment="1">
      <alignment vertical="center"/>
    </xf>
    <xf numFmtId="0" fontId="1" fillId="14" borderId="35" xfId="0" applyFont="1" applyFill="1" applyBorder="1" applyAlignment="1" applyProtection="1">
      <alignment wrapText="1"/>
      <protection locked="0"/>
    </xf>
    <xf numFmtId="0" fontId="11" fillId="16" borderId="60" xfId="0" applyFont="1" applyFill="1" applyBorder="1" applyAlignment="1">
      <alignment vertical="center"/>
    </xf>
    <xf numFmtId="0" fontId="0" fillId="0" borderId="54" xfId="0" applyBorder="1"/>
    <xf numFmtId="0" fontId="0" fillId="0" borderId="65" xfId="0" applyBorder="1"/>
    <xf numFmtId="0" fontId="8" fillId="10" borderId="14" xfId="5">
      <alignment vertical="center" wrapText="1"/>
    </xf>
    <xf numFmtId="0" fontId="8" fillId="10" borderId="14" xfId="5">
      <alignment vertical="center" wrapText="1"/>
    </xf>
    <xf numFmtId="0" fontId="9" fillId="10" borderId="67" xfId="8" applyFill="1" applyBorder="1" applyProtection="1">
      <alignment horizontal="left" vertical="center" wrapText="1"/>
    </xf>
    <xf numFmtId="0" fontId="9" fillId="10" borderId="51" xfId="8" applyFill="1" applyBorder="1" applyProtection="1">
      <alignment horizontal="left" vertical="center" wrapText="1"/>
    </xf>
    <xf numFmtId="0" fontId="9" fillId="10" borderId="69" xfId="8" applyFill="1" applyBorder="1" applyProtection="1">
      <alignment horizontal="left" vertical="center" wrapText="1"/>
    </xf>
    <xf numFmtId="0" fontId="0" fillId="0" borderId="47" xfId="0" applyBorder="1"/>
    <xf numFmtId="0" fontId="0" fillId="0" borderId="0" xfId="0" applyProtection="1">
      <protection hidden="1"/>
    </xf>
    <xf numFmtId="0" fontId="9" fillId="11" borderId="20" xfId="8">
      <alignment horizontal="left" vertical="center" wrapText="1"/>
      <protection locked="0"/>
    </xf>
    <xf numFmtId="14" fontId="9" fillId="11" borderId="20" xfId="0" applyNumberFormat="1" applyFont="1" applyFill="1" applyBorder="1" applyAlignment="1" applyProtection="1">
      <alignment horizontal="left" vertical="center" wrapText="1"/>
      <protection locked="0"/>
    </xf>
    <xf numFmtId="0" fontId="9" fillId="11" borderId="24" xfId="8" applyFill="1" applyBorder="1">
      <alignment horizontal="left" vertical="center" wrapText="1"/>
      <protection locked="0"/>
    </xf>
    <xf numFmtId="44" fontId="9" fillId="11" borderId="71" xfId="10" applyFont="1" applyFill="1" applyBorder="1" applyAlignment="1" applyProtection="1">
      <alignment horizontal="left" vertical="center" wrapText="1"/>
      <protection locked="0"/>
    </xf>
    <xf numFmtId="0" fontId="0" fillId="0" borderId="0" xfId="0" applyAlignment="1" applyProtection="1">
      <alignment vertical="center" wrapText="1"/>
      <protection hidden="1"/>
    </xf>
    <xf numFmtId="0" fontId="9" fillId="11" borderId="27" xfId="8" applyFill="1" applyBorder="1">
      <alignment horizontal="left" vertical="center" wrapText="1"/>
      <protection locked="0"/>
    </xf>
    <xf numFmtId="0" fontId="9" fillId="11" borderId="26" xfId="8" applyFill="1" applyBorder="1">
      <alignment horizontal="left" vertical="center" wrapText="1"/>
      <protection locked="0"/>
    </xf>
    <xf numFmtId="44" fontId="9" fillId="11" borderId="25" xfId="10" applyFont="1" applyFill="1" applyBorder="1" applyAlignment="1" applyProtection="1">
      <alignment horizontal="left" vertical="center" wrapText="1"/>
      <protection locked="0"/>
    </xf>
    <xf numFmtId="0" fontId="0" fillId="0" borderId="0" xfId="0" applyAlignment="1" applyProtection="1">
      <alignment wrapText="1"/>
      <protection hidden="1"/>
    </xf>
    <xf numFmtId="0" fontId="9" fillId="11" borderId="20" xfId="8" applyFill="1" applyBorder="1">
      <alignment horizontal="left" vertical="center" wrapText="1"/>
      <protection locked="0"/>
    </xf>
    <xf numFmtId="14" fontId="9" fillId="11" borderId="73" xfId="8" applyNumberFormat="1" applyFill="1" applyBorder="1">
      <alignment horizontal="left" vertical="center" wrapText="1"/>
      <protection locked="0"/>
    </xf>
    <xf numFmtId="0" fontId="9" fillId="11" borderId="21" xfId="8" applyFill="1" applyBorder="1">
      <alignment horizontal="left" vertical="center" wrapText="1"/>
      <protection locked="0"/>
    </xf>
    <xf numFmtId="0" fontId="9" fillId="11" borderId="22" xfId="8" applyFill="1" applyBorder="1">
      <alignment horizontal="left" vertical="center" wrapText="1"/>
      <protection locked="0"/>
    </xf>
    <xf numFmtId="0" fontId="8" fillId="10" borderId="68" xfId="5" applyBorder="1">
      <alignment vertical="center" wrapText="1"/>
    </xf>
    <xf numFmtId="44" fontId="9" fillId="10" borderId="69" xfId="10" applyFont="1" applyFill="1" applyBorder="1" applyAlignment="1" applyProtection="1">
      <alignment horizontal="left" vertical="center" wrapText="1"/>
    </xf>
    <xf numFmtId="0" fontId="9" fillId="11" borderId="24" xfId="8" applyFill="1" applyBorder="1" applyAlignment="1">
      <alignment horizontal="center" vertical="center" wrapText="1"/>
      <protection locked="0"/>
    </xf>
    <xf numFmtId="0" fontId="8" fillId="10" borderId="0" xfId="6" applyBorder="1">
      <alignment vertical="center" wrapText="1"/>
    </xf>
    <xf numFmtId="0" fontId="9" fillId="11" borderId="76" xfId="8" applyFill="1" applyBorder="1">
      <alignment horizontal="left" vertical="center" wrapText="1"/>
      <protection locked="0"/>
    </xf>
    <xf numFmtId="0" fontId="9" fillId="11" borderId="26" xfId="8" applyFill="1" applyBorder="1" applyAlignment="1">
      <alignment horizontal="center" vertical="center" wrapText="1"/>
      <protection locked="0"/>
    </xf>
    <xf numFmtId="0" fontId="9" fillId="11" borderId="0" xfId="8" applyFill="1" applyBorder="1">
      <alignment horizontal="left" vertical="center" wrapText="1"/>
      <protection locked="0"/>
    </xf>
    <xf numFmtId="14" fontId="9" fillId="11" borderId="0" xfId="8" applyNumberFormat="1" applyFill="1" applyBorder="1">
      <alignment horizontal="left" vertical="center" wrapText="1"/>
      <protection locked="0"/>
    </xf>
    <xf numFmtId="0" fontId="1" fillId="10" borderId="78" xfId="4" applyFill="1" applyBorder="1">
      <alignment horizontal="center" vertical="center"/>
    </xf>
    <xf numFmtId="0" fontId="9" fillId="11" borderId="79" xfId="8" applyBorder="1">
      <alignment horizontal="left" vertical="center" wrapText="1"/>
      <protection locked="0"/>
    </xf>
    <xf numFmtId="14" fontId="9" fillId="11" borderId="79" xfId="0" applyNumberFormat="1" applyFont="1" applyFill="1" applyBorder="1" applyAlignment="1" applyProtection="1">
      <alignment horizontal="left" vertical="center" wrapText="1"/>
      <protection locked="0"/>
    </xf>
    <xf numFmtId="0" fontId="9" fillId="11" borderId="79" xfId="8" applyFill="1" applyBorder="1">
      <alignment horizontal="left" vertical="center" wrapText="1"/>
      <protection locked="0"/>
    </xf>
    <xf numFmtId="0" fontId="9" fillId="11" borderId="32" xfId="8" applyFill="1" applyBorder="1">
      <alignment horizontal="left" vertical="center" wrapText="1"/>
      <protection locked="0"/>
    </xf>
    <xf numFmtId="0" fontId="9" fillId="11" borderId="32" xfId="8" applyFill="1" applyBorder="1" applyAlignment="1">
      <alignment horizontal="center" vertical="center" wrapText="1"/>
      <protection locked="0"/>
    </xf>
    <xf numFmtId="44" fontId="9" fillId="11" borderId="80" xfId="10" applyFont="1" applyFill="1" applyBorder="1" applyAlignment="1" applyProtection="1">
      <alignment horizontal="left" vertical="center" wrapText="1"/>
      <protection locked="0"/>
    </xf>
    <xf numFmtId="0" fontId="0" fillId="0" borderId="0" xfId="0" applyAlignment="1">
      <alignment wrapText="1"/>
    </xf>
    <xf numFmtId="0" fontId="8" fillId="10" borderId="81" xfId="5" applyBorder="1">
      <alignment vertical="center" wrapText="1"/>
    </xf>
    <xf numFmtId="0" fontId="8" fillId="9" borderId="23" xfId="6" applyFill="1" applyBorder="1" applyAlignment="1">
      <alignment horizontal="center" wrapText="1"/>
    </xf>
    <xf numFmtId="0" fontId="8" fillId="9" borderId="0" xfId="6" applyFill="1" applyBorder="1" applyAlignment="1">
      <alignment horizontal="center" wrapText="1"/>
    </xf>
    <xf numFmtId="0" fontId="8" fillId="9" borderId="53" xfId="6" applyFill="1" applyBorder="1" applyAlignment="1">
      <alignment horizontal="center" wrapText="1"/>
    </xf>
    <xf numFmtId="0" fontId="9" fillId="9" borderId="30" xfId="1" applyFont="1" applyFill="1" applyBorder="1" applyAlignment="1">
      <alignment horizontal="center" vertical="center" wrapText="1"/>
    </xf>
    <xf numFmtId="0" fontId="1" fillId="0" borderId="0" xfId="1" applyAlignment="1">
      <alignment wrapText="1"/>
    </xf>
    <xf numFmtId="0" fontId="1" fillId="0" borderId="38" xfId="1" applyBorder="1"/>
    <xf numFmtId="0" fontId="1" fillId="0" borderId="43" xfId="1" applyBorder="1"/>
    <xf numFmtId="0" fontId="1" fillId="0" borderId="48" xfId="1" applyBorder="1"/>
    <xf numFmtId="0" fontId="1" fillId="0" borderId="0" xfId="1"/>
    <xf numFmtId="0" fontId="11" fillId="18" borderId="54" xfId="1" applyFont="1" applyFill="1" applyBorder="1" applyAlignment="1">
      <alignment vertical="center"/>
    </xf>
    <xf numFmtId="0" fontId="11" fillId="0" borderId="0" xfId="1" applyFont="1" applyAlignment="1">
      <alignment vertical="center"/>
    </xf>
    <xf numFmtId="0" fontId="11" fillId="10" borderId="55" xfId="1" applyFont="1" applyFill="1" applyBorder="1" applyAlignment="1">
      <alignment vertical="center"/>
    </xf>
    <xf numFmtId="0" fontId="1" fillId="14" borderId="35" xfId="1" applyFill="1" applyBorder="1" applyAlignment="1" applyProtection="1">
      <alignment wrapText="1"/>
      <protection locked="0"/>
    </xf>
    <xf numFmtId="0" fontId="11" fillId="18" borderId="60" xfId="1" applyFont="1" applyFill="1" applyBorder="1" applyAlignment="1">
      <alignment vertical="center"/>
    </xf>
    <xf numFmtId="0" fontId="1" fillId="0" borderId="54" xfId="1" applyBorder="1"/>
    <xf numFmtId="0" fontId="1" fillId="0" borderId="65" xfId="1" applyBorder="1"/>
    <xf numFmtId="0" fontId="1" fillId="9" borderId="41" xfId="1" applyFill="1" applyBorder="1"/>
    <xf numFmtId="0" fontId="1" fillId="9" borderId="42" xfId="1" applyFill="1" applyBorder="1"/>
    <xf numFmtId="0" fontId="9" fillId="11" borderId="21" xfId="1" applyFont="1" applyFill="1" applyBorder="1" applyAlignment="1">
      <alignment horizontal="center" vertical="center" wrapText="1"/>
    </xf>
    <xf numFmtId="0" fontId="9" fillId="11" borderId="22" xfId="1" applyFont="1" applyFill="1" applyBorder="1" applyAlignment="1">
      <alignment horizontal="center" vertical="center" wrapText="1"/>
    </xf>
    <xf numFmtId="0" fontId="9" fillId="11" borderId="24" xfId="1" applyFont="1" applyFill="1" applyBorder="1" applyAlignment="1">
      <alignment horizontal="center" vertical="center"/>
    </xf>
    <xf numFmtId="0" fontId="9" fillId="11" borderId="20" xfId="1" applyFont="1" applyFill="1" applyBorder="1" applyAlignment="1">
      <alignment horizontal="center" vertical="center"/>
    </xf>
    <xf numFmtId="4" fontId="9" fillId="11" borderId="61" xfId="1" applyNumberFormat="1" applyFont="1" applyFill="1" applyBorder="1" applyAlignment="1">
      <alignment vertical="center"/>
    </xf>
    <xf numFmtId="0" fontId="9" fillId="11" borderId="26" xfId="1" applyFont="1" applyFill="1" applyBorder="1" applyAlignment="1">
      <alignment horizontal="center" vertical="center"/>
    </xf>
    <xf numFmtId="4" fontId="9" fillId="11" borderId="82" xfId="1" applyNumberFormat="1" applyFont="1" applyFill="1" applyBorder="1" applyAlignment="1">
      <alignment horizontal="right" vertical="center"/>
    </xf>
    <xf numFmtId="0" fontId="9" fillId="11" borderId="28" xfId="1" applyFont="1" applyFill="1" applyBorder="1" applyAlignment="1">
      <alignment horizontal="left" vertical="center" wrapText="1"/>
    </xf>
    <xf numFmtId="0" fontId="9" fillId="11" borderId="32" xfId="1" applyFont="1" applyFill="1" applyBorder="1" applyAlignment="1">
      <alignment horizontal="center" vertical="center"/>
    </xf>
    <xf numFmtId="4" fontId="9" fillId="11" borderId="80" xfId="1" applyNumberFormat="1" applyFont="1" applyFill="1" applyBorder="1" applyAlignment="1">
      <alignment horizontal="right" vertical="center"/>
    </xf>
    <xf numFmtId="3" fontId="9" fillId="0" borderId="0" xfId="1" applyNumberFormat="1" applyFont="1" applyAlignment="1">
      <alignment horizontal="right" vertical="center"/>
    </xf>
    <xf numFmtId="0" fontId="23" fillId="11" borderId="28" xfId="1" applyFont="1" applyFill="1" applyBorder="1" applyAlignment="1">
      <alignment horizontal="left" vertical="center" wrapText="1"/>
    </xf>
    <xf numFmtId="0" fontId="9" fillId="11" borderId="32" xfId="1" applyFont="1" applyFill="1" applyBorder="1" applyAlignment="1">
      <alignment horizontal="center" vertical="center" wrapText="1"/>
    </xf>
    <xf numFmtId="0" fontId="24" fillId="0" borderId="0" xfId="13"/>
    <xf numFmtId="0" fontId="24" fillId="0" borderId="38" xfId="13" applyBorder="1"/>
    <xf numFmtId="0" fontId="1" fillId="0" borderId="0" xfId="13" applyFont="1"/>
    <xf numFmtId="0" fontId="24" fillId="0" borderId="43" xfId="13" applyBorder="1"/>
    <xf numFmtId="0" fontId="8" fillId="14" borderId="46" xfId="8" applyFont="1" applyFill="1" applyBorder="1" applyAlignment="1">
      <alignment horizontal="center" vertical="center" wrapText="1"/>
      <protection locked="0"/>
    </xf>
    <xf numFmtId="0" fontId="8" fillId="14" borderId="45" xfId="8" applyFont="1" applyFill="1" applyBorder="1" applyAlignment="1">
      <alignment horizontal="center" vertical="center" wrapText="1"/>
      <protection locked="0"/>
    </xf>
    <xf numFmtId="0" fontId="24" fillId="0" borderId="48" xfId="13" applyBorder="1"/>
    <xf numFmtId="0" fontId="11" fillId="16" borderId="54" xfId="13" applyFont="1" applyFill="1" applyBorder="1" applyAlignment="1">
      <alignment vertical="center"/>
    </xf>
    <xf numFmtId="0" fontId="11" fillId="0" borderId="0" xfId="13" applyFont="1" applyAlignment="1">
      <alignment vertical="center"/>
    </xf>
    <xf numFmtId="0" fontId="11" fillId="10" borderId="55" xfId="13" applyFont="1" applyFill="1" applyBorder="1" applyAlignment="1">
      <alignment vertical="center"/>
    </xf>
    <xf numFmtId="0" fontId="18" fillId="14" borderId="35" xfId="13" applyFont="1" applyFill="1" applyBorder="1" applyAlignment="1" applyProtection="1">
      <alignment wrapText="1"/>
      <protection locked="0"/>
    </xf>
    <xf numFmtId="0" fontId="11" fillId="16" borderId="60" xfId="13" applyFont="1" applyFill="1" applyBorder="1" applyAlignment="1">
      <alignment vertical="center"/>
    </xf>
    <xf numFmtId="0" fontId="24" fillId="0" borderId="54" xfId="13" applyBorder="1"/>
    <xf numFmtId="0" fontId="24" fillId="0" borderId="65" xfId="13" applyBorder="1"/>
    <xf numFmtId="0" fontId="8" fillId="10" borderId="20" xfId="5" applyBorder="1">
      <alignment vertical="center" wrapText="1"/>
    </xf>
    <xf numFmtId="0" fontId="24" fillId="10" borderId="0" xfId="13" applyFill="1"/>
    <xf numFmtId="0" fontId="24" fillId="0" borderId="47" xfId="13" applyBorder="1"/>
    <xf numFmtId="0" fontId="9" fillId="11" borderId="20" xfId="13" applyFont="1" applyFill="1" applyBorder="1" applyAlignment="1">
      <alignment horizontal="left" vertical="center" wrapText="1"/>
    </xf>
    <xf numFmtId="0" fontId="1" fillId="0" borderId="0" xfId="13" applyFont="1" applyAlignment="1">
      <alignment vertical="top" wrapText="1"/>
    </xf>
    <xf numFmtId="14" fontId="9" fillId="11" borderId="20" xfId="13" applyNumberFormat="1" applyFont="1" applyFill="1" applyBorder="1" applyAlignment="1">
      <alignment horizontal="left" vertical="center" wrapText="1"/>
    </xf>
    <xf numFmtId="0" fontId="9" fillId="11" borderId="23" xfId="13" applyFont="1" applyFill="1" applyBorder="1" applyAlignment="1">
      <alignment vertical="center" wrapText="1"/>
    </xf>
    <xf numFmtId="0" fontId="9" fillId="11" borderId="53" xfId="13" applyFont="1" applyFill="1" applyBorder="1" applyAlignment="1">
      <alignment horizontal="left" vertical="center" wrapText="1"/>
    </xf>
    <xf numFmtId="0" fontId="9" fillId="11" borderId="23" xfId="13" applyFont="1" applyFill="1" applyBorder="1" applyAlignment="1">
      <alignment horizontal="left" vertical="center" wrapText="1"/>
    </xf>
    <xf numFmtId="0" fontId="9" fillId="11" borderId="24" xfId="13" applyFont="1" applyFill="1" applyBorder="1" applyAlignment="1">
      <alignment horizontal="center" vertical="center"/>
    </xf>
    <xf numFmtId="166" fontId="9" fillId="11" borderId="20" xfId="13" applyNumberFormat="1" applyFont="1" applyFill="1" applyBorder="1" applyAlignment="1">
      <alignment horizontal="center" vertical="center"/>
    </xf>
    <xf numFmtId="166" fontId="9" fillId="11" borderId="61" xfId="13" applyNumberFormat="1" applyFont="1" applyFill="1" applyBorder="1" applyAlignment="1">
      <alignment vertical="center"/>
    </xf>
    <xf numFmtId="0" fontId="9" fillId="11" borderId="27" xfId="13" applyFont="1" applyFill="1" applyBorder="1" applyAlignment="1">
      <alignment horizontal="left" vertical="center" wrapText="1"/>
    </xf>
    <xf numFmtId="0" fontId="9" fillId="11" borderId="20" xfId="13" applyFont="1" applyFill="1" applyBorder="1" applyAlignment="1">
      <alignment horizontal="center" vertical="center"/>
    </xf>
    <xf numFmtId="0" fontId="9" fillId="11" borderId="26" xfId="13" applyFont="1" applyFill="1" applyBorder="1" applyAlignment="1">
      <alignment horizontal="center" vertical="center"/>
    </xf>
    <xf numFmtId="6" fontId="9" fillId="11" borderId="25" xfId="13" applyNumberFormat="1" applyFont="1" applyFill="1" applyBorder="1" applyAlignment="1">
      <alignment horizontal="right" vertical="center"/>
    </xf>
    <xf numFmtId="0" fontId="9" fillId="11" borderId="73" xfId="13" applyFont="1" applyFill="1" applyBorder="1" applyAlignment="1">
      <alignment horizontal="left" vertical="center" wrapText="1"/>
    </xf>
    <xf numFmtId="0" fontId="1" fillId="11" borderId="23" xfId="13" applyFont="1" applyFill="1" applyBorder="1" applyAlignment="1">
      <alignment vertical="center" wrapText="1"/>
    </xf>
    <xf numFmtId="0" fontId="9" fillId="11" borderId="79" xfId="13" applyFont="1" applyFill="1" applyBorder="1" applyAlignment="1">
      <alignment horizontal="left" vertical="center" wrapText="1"/>
    </xf>
    <xf numFmtId="0" fontId="9" fillId="11" borderId="79" xfId="13" applyFont="1" applyFill="1" applyBorder="1" applyAlignment="1">
      <alignment horizontal="center" vertical="center"/>
    </xf>
    <xf numFmtId="6" fontId="9" fillId="11" borderId="79" xfId="13" applyNumberFormat="1" applyFont="1" applyFill="1" applyBorder="1" applyAlignment="1">
      <alignment horizontal="right" vertical="center"/>
    </xf>
    <xf numFmtId="0" fontId="24" fillId="0" borderId="0" xfId="13" applyProtection="1">
      <protection hidden="1"/>
    </xf>
    <xf numFmtId="0" fontId="24" fillId="0" borderId="0" xfId="13" applyAlignment="1" applyProtection="1">
      <alignment vertical="center" wrapText="1"/>
      <protection hidden="1"/>
    </xf>
    <xf numFmtId="0" fontId="9" fillId="11" borderId="25" xfId="8" applyFill="1" applyBorder="1">
      <alignment horizontal="left" vertical="center" wrapText="1"/>
      <protection locked="0"/>
    </xf>
    <xf numFmtId="0" fontId="24" fillId="0" borderId="0" xfId="13" applyAlignment="1" applyProtection="1">
      <alignment wrapText="1"/>
      <protection hidden="1"/>
    </xf>
    <xf numFmtId="14" fontId="9" fillId="11" borderId="20" xfId="13" applyNumberFormat="1" applyFont="1" applyFill="1" applyBorder="1" applyAlignment="1" applyProtection="1">
      <alignment horizontal="left" vertical="center" wrapText="1"/>
      <protection locked="0"/>
    </xf>
    <xf numFmtId="8" fontId="9" fillId="11" borderId="20" xfId="13" applyNumberFormat="1" applyFont="1" applyFill="1" applyBorder="1" applyAlignment="1">
      <alignment horizontal="center" vertical="center"/>
    </xf>
    <xf numFmtId="6" fontId="9" fillId="11" borderId="61" xfId="13" applyNumberFormat="1" applyFont="1" applyFill="1" applyBorder="1" applyAlignment="1">
      <alignment vertical="center"/>
    </xf>
    <xf numFmtId="0" fontId="9" fillId="11" borderId="71" xfId="8" applyFill="1" applyBorder="1">
      <alignment horizontal="left" vertical="center" wrapText="1"/>
      <protection locked="0"/>
    </xf>
    <xf numFmtId="0" fontId="9" fillId="11" borderId="73" xfId="8" applyFill="1" applyBorder="1">
      <alignment horizontal="left" vertical="center" wrapText="1"/>
      <protection locked="0"/>
    </xf>
    <xf numFmtId="0" fontId="24" fillId="11" borderId="0" xfId="13" applyFill="1"/>
    <xf numFmtId="0" fontId="24" fillId="11" borderId="47" xfId="13" applyFill="1" applyBorder="1"/>
    <xf numFmtId="0" fontId="1" fillId="0" borderId="0" xfId="13" applyFont="1" applyAlignment="1" applyProtection="1">
      <alignment wrapText="1"/>
      <protection hidden="1"/>
    </xf>
    <xf numFmtId="0" fontId="24" fillId="0" borderId="0" xfId="13" applyAlignment="1">
      <alignment wrapText="1"/>
    </xf>
    <xf numFmtId="0" fontId="9" fillId="11" borderId="58" xfId="8" applyFill="1" applyBorder="1">
      <alignment horizontal="left" vertical="center" wrapText="1"/>
      <protection locked="0"/>
    </xf>
    <xf numFmtId="0" fontId="9" fillId="11" borderId="59" xfId="8" applyFill="1" applyBorder="1">
      <alignment horizontal="left" vertical="center" wrapText="1"/>
      <protection locked="0"/>
    </xf>
    <xf numFmtId="0" fontId="9" fillId="11" borderId="85" xfId="8" applyFill="1" applyBorder="1">
      <alignment horizontal="left" vertical="center" wrapText="1"/>
      <protection locked="0"/>
    </xf>
    <xf numFmtId="0" fontId="9" fillId="11" borderId="86" xfId="8" applyFill="1" applyBorder="1">
      <alignment horizontal="left" vertical="center" wrapText="1"/>
      <protection locked="0"/>
    </xf>
    <xf numFmtId="0" fontId="9" fillId="11" borderId="87" xfId="8" applyFill="1" applyBorder="1">
      <alignment horizontal="left" vertical="center" wrapText="1"/>
      <protection locked="0"/>
    </xf>
    <xf numFmtId="0" fontId="20" fillId="14" borderId="44" xfId="0" applyFont="1" applyFill="1" applyBorder="1" applyAlignment="1" applyProtection="1">
      <alignment horizontal="center"/>
      <protection locked="0"/>
    </xf>
    <xf numFmtId="0" fontId="18" fillId="0" borderId="0" xfId="0" applyFont="1"/>
    <xf numFmtId="0" fontId="18" fillId="0" borderId="45" xfId="0" applyFont="1" applyBorder="1"/>
    <xf numFmtId="0" fontId="10" fillId="0" borderId="0" xfId="7"/>
    <xf numFmtId="0" fontId="0" fillId="0" borderId="0" xfId="0"/>
    <xf numFmtId="0" fontId="1" fillId="0" borderId="0" xfId="0" applyFont="1" applyAlignment="1">
      <alignment horizontal="center" wrapText="1"/>
    </xf>
    <xf numFmtId="0" fontId="0" fillId="0" borderId="0" xfId="0" applyAlignment="1">
      <alignment horizontal="center"/>
    </xf>
    <xf numFmtId="0" fontId="0" fillId="0" borderId="35" xfId="0" applyBorder="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wrapText="1"/>
    </xf>
    <xf numFmtId="49" fontId="12" fillId="0" borderId="0" xfId="0" applyNumberFormat="1" applyFont="1" applyAlignment="1">
      <alignment horizontal="center" vertical="center"/>
    </xf>
    <xf numFmtId="0" fontId="13" fillId="12" borderId="36" xfId="0" applyFont="1" applyFill="1" applyBorder="1" applyAlignment="1" applyProtection="1">
      <alignment horizontal="center" wrapText="1"/>
      <protection hidden="1"/>
    </xf>
    <xf numFmtId="0" fontId="13" fillId="12" borderId="37" xfId="0" applyFont="1" applyFill="1" applyBorder="1" applyAlignment="1" applyProtection="1">
      <alignment horizontal="center" wrapText="1"/>
      <protection hidden="1"/>
    </xf>
    <xf numFmtId="0" fontId="11" fillId="13" borderId="39" xfId="0" applyFont="1" applyFill="1" applyBorder="1" applyAlignment="1">
      <alignment horizontal="center"/>
    </xf>
    <xf numFmtId="0" fontId="11" fillId="13" borderId="62" xfId="0" applyFont="1" applyFill="1" applyBorder="1" applyAlignment="1">
      <alignment horizontal="center"/>
    </xf>
    <xf numFmtId="0" fontId="14" fillId="13" borderId="40" xfId="0" applyFont="1" applyFill="1" applyBorder="1" applyAlignment="1">
      <alignment horizontal="center" vertical="center" wrapText="1"/>
    </xf>
    <xf numFmtId="0" fontId="14" fillId="13" borderId="41" xfId="0" applyFont="1" applyFill="1" applyBorder="1" applyAlignment="1">
      <alignment horizontal="center" vertical="center" wrapText="1"/>
    </xf>
    <xf numFmtId="0" fontId="14" fillId="13" borderId="42" xfId="0" applyFont="1" applyFill="1" applyBorder="1" applyAlignment="1">
      <alignment horizontal="center" vertical="center" wrapText="1"/>
    </xf>
    <xf numFmtId="0" fontId="14" fillId="13" borderId="44" xfId="0" applyFont="1" applyFill="1" applyBorder="1" applyAlignment="1">
      <alignment horizontal="center" vertical="center" wrapText="1"/>
    </xf>
    <xf numFmtId="0" fontId="14" fillId="13" borderId="0" xfId="0" applyFont="1" applyFill="1" applyAlignment="1">
      <alignment horizontal="center" vertical="center" wrapText="1"/>
    </xf>
    <xf numFmtId="0" fontId="14" fillId="13" borderId="45" xfId="0" applyFont="1" applyFill="1" applyBorder="1" applyAlignment="1">
      <alignment horizontal="center" vertical="center" wrapText="1"/>
    </xf>
    <xf numFmtId="0" fontId="12" fillId="13" borderId="49" xfId="0" applyFont="1" applyFill="1" applyBorder="1" applyAlignment="1">
      <alignment horizontal="left" vertical="center" wrapText="1"/>
    </xf>
    <xf numFmtId="0" fontId="16" fillId="13" borderId="50" xfId="0" applyFont="1" applyFill="1" applyBorder="1" applyAlignment="1">
      <alignment horizontal="left" vertical="center" wrapText="1"/>
    </xf>
    <xf numFmtId="0" fontId="16" fillId="13" borderId="51" xfId="0" applyFont="1" applyFill="1" applyBorder="1" applyAlignment="1">
      <alignment horizontal="left" vertical="center" wrapText="1"/>
    </xf>
    <xf numFmtId="0" fontId="16" fillId="13" borderId="38" xfId="0" applyFont="1" applyFill="1" applyBorder="1" applyAlignment="1">
      <alignment horizontal="left" vertical="center" wrapText="1"/>
    </xf>
    <xf numFmtId="0" fontId="17" fillId="14" borderId="44" xfId="0" applyFont="1" applyFill="1" applyBorder="1" applyAlignment="1" applyProtection="1">
      <alignment horizontal="center"/>
      <protection locked="0"/>
    </xf>
    <xf numFmtId="0" fontId="8" fillId="14" borderId="41" xfId="9" applyFill="1" applyBorder="1" applyProtection="1">
      <alignment horizontal="center" vertical="center"/>
      <protection locked="0"/>
    </xf>
    <xf numFmtId="0" fontId="8" fillId="14" borderId="0" xfId="9" applyFill="1" applyBorder="1" applyProtection="1">
      <alignment horizontal="center" vertical="center"/>
      <protection locked="0"/>
    </xf>
    <xf numFmtId="0" fontId="8" fillId="14" borderId="35" xfId="9" applyFill="1" applyBorder="1" applyProtection="1">
      <alignment horizontal="center" vertical="center"/>
      <protection locked="0"/>
    </xf>
    <xf numFmtId="0" fontId="8" fillId="12" borderId="41" xfId="9" applyFill="1" applyBorder="1" applyAlignment="1">
      <alignment horizontal="center" vertical="center" wrapText="1"/>
    </xf>
    <xf numFmtId="0" fontId="8" fillId="12" borderId="0" xfId="9" applyFill="1" applyBorder="1" applyAlignment="1">
      <alignment horizontal="center" vertical="center" wrapText="1"/>
    </xf>
    <xf numFmtId="0" fontId="8" fillId="12" borderId="35" xfId="9" applyFill="1" applyBorder="1" applyAlignment="1">
      <alignment horizontal="center" vertical="center" wrapText="1"/>
    </xf>
    <xf numFmtId="0" fontId="8" fillId="12" borderId="42" xfId="9" applyFill="1" applyBorder="1" applyAlignment="1">
      <alignment horizontal="center" vertical="center" wrapText="1"/>
    </xf>
    <xf numFmtId="0" fontId="8" fillId="12" borderId="45" xfId="9" applyFill="1" applyBorder="1" applyAlignment="1">
      <alignment horizontal="center" vertical="center" wrapText="1"/>
    </xf>
    <xf numFmtId="0" fontId="8" fillId="12" borderId="56" xfId="9" applyFill="1" applyBorder="1" applyAlignment="1">
      <alignment horizontal="center" vertical="center" wrapText="1"/>
    </xf>
    <xf numFmtId="0" fontId="8" fillId="0" borderId="12" xfId="8" applyFont="1" applyFill="1" applyBorder="1" applyAlignment="1">
      <alignment horizontal="center" vertical="center" wrapText="1"/>
      <protection locked="0"/>
    </xf>
    <xf numFmtId="0" fontId="9" fillId="0" borderId="9" xfId="8" applyFill="1" applyBorder="1" applyAlignment="1">
      <alignment horizontal="center" vertical="center" wrapText="1"/>
      <protection locked="0"/>
    </xf>
    <xf numFmtId="0" fontId="9" fillId="0" borderId="57" xfId="8" applyFill="1" applyBorder="1" applyAlignment="1">
      <alignment horizontal="center" vertical="center" wrapText="1"/>
      <protection locked="0"/>
    </xf>
    <xf numFmtId="0" fontId="14" fillId="15" borderId="23" xfId="9" applyFont="1" applyBorder="1" applyAlignment="1">
      <alignment horizontal="center" vertical="center" wrapText="1"/>
    </xf>
    <xf numFmtId="0" fontId="19" fillId="15" borderId="53" xfId="9" applyFont="1" applyBorder="1" applyAlignment="1">
      <alignment horizontal="center" vertical="center" wrapText="1"/>
    </xf>
    <xf numFmtId="0" fontId="19" fillId="15" borderId="23" xfId="9" applyFont="1" applyBorder="1" applyAlignment="1">
      <alignment horizontal="center" vertical="center" wrapText="1"/>
    </xf>
    <xf numFmtId="0" fontId="19" fillId="15" borderId="58" xfId="9" applyFont="1" applyBorder="1" applyAlignment="1">
      <alignment horizontal="center" vertical="center" wrapText="1"/>
    </xf>
    <xf numFmtId="0" fontId="19" fillId="15" borderId="59" xfId="9" applyFont="1" applyBorder="1" applyAlignment="1">
      <alignment horizontal="center" vertical="center" wrapText="1"/>
    </xf>
    <xf numFmtId="0" fontId="8" fillId="8" borderId="9" xfId="3" applyBorder="1">
      <alignment horizontal="center" vertical="center" wrapText="1"/>
    </xf>
    <xf numFmtId="0" fontId="0" fillId="0" borderId="57" xfId="0" applyBorder="1"/>
    <xf numFmtId="0" fontId="8" fillId="8" borderId="61" xfId="3" applyBorder="1">
      <alignment horizontal="center" vertical="center" wrapText="1"/>
    </xf>
    <xf numFmtId="0" fontId="0" fillId="0" borderId="64" xfId="0" applyBorder="1"/>
    <xf numFmtId="0" fontId="8" fillId="8" borderId="46" xfId="3" applyBorder="1">
      <alignment horizontal="center" vertical="center" wrapText="1"/>
    </xf>
    <xf numFmtId="0" fontId="0" fillId="0" borderId="63" xfId="0" applyBorder="1"/>
    <xf numFmtId="0" fontId="1" fillId="10" borderId="66" xfId="4" applyFill="1" applyBorder="1">
      <alignment horizontal="center" vertical="center"/>
    </xf>
    <xf numFmtId="0" fontId="0" fillId="0" borderId="70" xfId="0" applyBorder="1"/>
    <xf numFmtId="0" fontId="0" fillId="0" borderId="72" xfId="0" applyBorder="1"/>
    <xf numFmtId="0" fontId="8" fillId="10" borderId="14" xfId="5">
      <alignment vertical="center" wrapText="1"/>
    </xf>
    <xf numFmtId="0" fontId="8" fillId="10" borderId="67" xfId="5" applyBorder="1" applyAlignment="1">
      <alignment horizontal="center" vertical="center" wrapText="1"/>
    </xf>
    <xf numFmtId="0" fontId="8" fillId="10" borderId="51" xfId="5" applyBorder="1" applyAlignment="1">
      <alignment horizontal="center" vertical="center" wrapText="1"/>
    </xf>
    <xf numFmtId="0" fontId="8" fillId="10" borderId="68" xfId="5" applyBorder="1" applyAlignment="1">
      <alignment horizontal="center" vertical="center" wrapText="1"/>
    </xf>
    <xf numFmtId="0" fontId="9" fillId="11" borderId="23" xfId="0" applyFont="1" applyFill="1" applyBorder="1" applyAlignment="1" applyProtection="1">
      <alignment horizontal="center" vertical="center" wrapText="1"/>
      <protection locked="0"/>
    </xf>
    <xf numFmtId="0" fontId="0" fillId="0" borderId="53" xfId="0" applyBorder="1"/>
    <xf numFmtId="0" fontId="8" fillId="10" borderId="26" xfId="6">
      <alignment vertical="center" wrapText="1"/>
    </xf>
    <xf numFmtId="0" fontId="8" fillId="10" borderId="23" xfId="6" applyBorder="1" applyAlignment="1">
      <alignment horizontal="center" wrapText="1"/>
    </xf>
    <xf numFmtId="0" fontId="8" fillId="10" borderId="0" xfId="6" applyBorder="1" applyAlignment="1">
      <alignment horizontal="center" wrapText="1"/>
    </xf>
    <xf numFmtId="0" fontId="8" fillId="10" borderId="53" xfId="6" applyBorder="1" applyAlignment="1">
      <alignment horizontal="center" wrapText="1"/>
    </xf>
    <xf numFmtId="0" fontId="8" fillId="10" borderId="58" xfId="6" applyBorder="1" applyAlignment="1">
      <alignment horizontal="center" wrapText="1"/>
    </xf>
    <xf numFmtId="0" fontId="8" fillId="10" borderId="35" xfId="6" applyBorder="1" applyAlignment="1">
      <alignment horizontal="center" wrapText="1"/>
    </xf>
    <xf numFmtId="0" fontId="8" fillId="10" borderId="59" xfId="6" applyBorder="1" applyAlignment="1">
      <alignment horizontal="center" wrapText="1"/>
    </xf>
    <xf numFmtId="0" fontId="8" fillId="8" borderId="46" xfId="2" applyBorder="1">
      <alignment horizontal="center" vertical="center"/>
    </xf>
    <xf numFmtId="0" fontId="8" fillId="8" borderId="63" xfId="2" applyBorder="1">
      <alignment horizontal="center" vertical="center"/>
    </xf>
    <xf numFmtId="0" fontId="8" fillId="8" borderId="46" xfId="2" applyBorder="1" applyAlignment="1">
      <alignment horizontal="center" vertical="center" wrapText="1"/>
    </xf>
    <xf numFmtId="0" fontId="8" fillId="8" borderId="63" xfId="2" applyBorder="1" applyAlignment="1">
      <alignment horizontal="center" vertical="center" wrapText="1"/>
    </xf>
    <xf numFmtId="0" fontId="8" fillId="8" borderId="63" xfId="3" applyBorder="1">
      <alignment horizontal="center" vertical="center" wrapText="1"/>
    </xf>
    <xf numFmtId="0" fontId="8" fillId="8" borderId="44" xfId="2" applyBorder="1" applyAlignment="1">
      <alignment horizontal="center" vertical="center" wrapText="1"/>
    </xf>
    <xf numFmtId="0" fontId="8" fillId="8" borderId="45" xfId="2" applyBorder="1" applyAlignment="1">
      <alignment horizontal="center" vertical="center" wrapText="1"/>
    </xf>
    <xf numFmtId="0" fontId="8" fillId="8" borderId="55" xfId="2" applyBorder="1" applyAlignment="1">
      <alignment horizontal="center" vertical="center" wrapText="1"/>
    </xf>
    <xf numFmtId="0" fontId="8" fillId="8" borderId="56" xfId="2" applyBorder="1" applyAlignment="1">
      <alignment horizontal="center" vertical="center" wrapText="1"/>
    </xf>
    <xf numFmtId="0" fontId="8" fillId="8" borderId="44" xfId="2" applyBorder="1">
      <alignment horizontal="center" vertical="center"/>
    </xf>
    <xf numFmtId="0" fontId="8" fillId="8" borderId="0" xfId="2" applyBorder="1">
      <alignment horizontal="center" vertical="center"/>
    </xf>
    <xf numFmtId="0" fontId="8" fillId="8" borderId="45" xfId="2" applyBorder="1">
      <alignment horizontal="center" vertical="center"/>
    </xf>
    <xf numFmtId="0" fontId="8" fillId="8" borderId="55" xfId="2" applyBorder="1">
      <alignment horizontal="center" vertical="center"/>
    </xf>
    <xf numFmtId="0" fontId="8" fillId="8" borderId="35" xfId="2" applyBorder="1">
      <alignment horizontal="center" vertical="center"/>
    </xf>
    <xf numFmtId="0" fontId="8" fillId="8" borderId="56" xfId="2" applyBorder="1">
      <alignment horizontal="center" vertical="center"/>
    </xf>
    <xf numFmtId="0" fontId="1" fillId="10" borderId="74" xfId="4" applyFill="1" applyBorder="1">
      <alignment horizontal="center" vertical="center"/>
    </xf>
    <xf numFmtId="0" fontId="1" fillId="10" borderId="75" xfId="4" applyFill="1" applyBorder="1">
      <alignment horizontal="center" vertical="center"/>
    </xf>
    <xf numFmtId="0" fontId="1" fillId="10" borderId="77" xfId="4" applyFill="1" applyBorder="1">
      <alignment horizontal="center" vertical="center"/>
    </xf>
    <xf numFmtId="0" fontId="8" fillId="10" borderId="67" xfId="5" applyBorder="1">
      <alignment vertical="center" wrapText="1"/>
    </xf>
    <xf numFmtId="0" fontId="8" fillId="10" borderId="0" xfId="6" applyBorder="1">
      <alignment vertical="center" wrapText="1"/>
    </xf>
    <xf numFmtId="0" fontId="8" fillId="8" borderId="10" xfId="3" applyBorder="1">
      <alignment horizontal="center" vertical="center" wrapText="1"/>
    </xf>
    <xf numFmtId="0" fontId="1" fillId="0" borderId="17" xfId="1" applyBorder="1"/>
    <xf numFmtId="0" fontId="1" fillId="9" borderId="12" xfId="4" applyFill="1" applyAlignment="1">
      <alignment horizontal="center" vertical="top"/>
    </xf>
    <xf numFmtId="0" fontId="1" fillId="9" borderId="9" xfId="4" applyFill="1" applyBorder="1" applyAlignment="1">
      <alignment horizontal="center" vertical="top"/>
    </xf>
    <xf numFmtId="0" fontId="1" fillId="9" borderId="18" xfId="4" applyFill="1" applyBorder="1" applyAlignment="1">
      <alignment horizontal="center" vertical="top"/>
    </xf>
    <xf numFmtId="0" fontId="8" fillId="10" borderId="15" xfId="5" applyBorder="1">
      <alignment vertical="center" wrapText="1"/>
    </xf>
    <xf numFmtId="0" fontId="8" fillId="10" borderId="16" xfId="5" applyBorder="1">
      <alignment vertical="center" wrapText="1"/>
    </xf>
    <xf numFmtId="0" fontId="9" fillId="11" borderId="23" xfId="1" applyFont="1" applyFill="1" applyBorder="1" applyAlignment="1">
      <alignment horizontal="center" vertical="center" wrapText="1"/>
    </xf>
    <xf numFmtId="0" fontId="9" fillId="11" borderId="0" xfId="1" applyFont="1" applyFill="1" applyAlignment="1">
      <alignment horizontal="center" vertical="center" wrapText="1"/>
    </xf>
    <xf numFmtId="0" fontId="9" fillId="11" borderId="53" xfId="1" applyFont="1" applyFill="1" applyBorder="1" applyAlignment="1">
      <alignment horizontal="center" vertical="center" wrapText="1"/>
    </xf>
    <xf numFmtId="0" fontId="8" fillId="9" borderId="23" xfId="6" applyFill="1" applyBorder="1" applyAlignment="1">
      <alignment horizontal="center" wrapText="1"/>
    </xf>
    <xf numFmtId="0" fontId="8" fillId="9" borderId="0" xfId="6" applyFill="1" applyBorder="1" applyAlignment="1">
      <alignment horizontal="center" wrapText="1"/>
    </xf>
    <xf numFmtId="0" fontId="8" fillId="9" borderId="53" xfId="6" applyFill="1" applyBorder="1" applyAlignment="1">
      <alignment horizontal="center" wrapText="1"/>
    </xf>
    <xf numFmtId="0" fontId="9" fillId="11" borderId="79" xfId="0" applyFont="1" applyFill="1" applyBorder="1" applyAlignment="1" applyProtection="1">
      <alignment horizontal="center" vertical="center" wrapText="1"/>
      <protection locked="0"/>
    </xf>
    <xf numFmtId="0" fontId="0" fillId="0" borderId="79" xfId="0" applyBorder="1"/>
    <xf numFmtId="0" fontId="8" fillId="8" borderId="10" xfId="2" applyBorder="1" applyAlignment="1">
      <alignment horizontal="center" vertical="center" wrapText="1"/>
    </xf>
    <xf numFmtId="0" fontId="8" fillId="8" borderId="12" xfId="3" applyBorder="1">
      <alignment horizontal="center" vertical="center" wrapText="1"/>
    </xf>
    <xf numFmtId="0" fontId="1" fillId="0" borderId="18" xfId="1" applyBorder="1"/>
    <xf numFmtId="0" fontId="8" fillId="8" borderId="13" xfId="3" applyBorder="1">
      <alignment horizontal="center" vertical="center" wrapText="1"/>
    </xf>
    <xf numFmtId="0" fontId="1" fillId="0" borderId="19" xfId="1" applyBorder="1"/>
    <xf numFmtId="0" fontId="9" fillId="0" borderId="12" xfId="8" applyFill="1" applyBorder="1" applyAlignment="1">
      <alignment horizontal="center" vertical="center" wrapText="1"/>
      <protection locked="0"/>
    </xf>
    <xf numFmtId="0" fontId="21" fillId="11" borderId="44" xfId="1" applyFont="1" applyFill="1" applyBorder="1" applyAlignment="1" applyProtection="1">
      <alignment horizontal="center"/>
      <protection locked="0"/>
    </xf>
    <xf numFmtId="0" fontId="1" fillId="0" borderId="0" xfId="1"/>
    <xf numFmtId="0" fontId="1" fillId="0" borderId="45" xfId="1" applyBorder="1"/>
    <xf numFmtId="0" fontId="22" fillId="14" borderId="35" xfId="11" applyFill="1" applyBorder="1" applyAlignment="1" applyProtection="1">
      <alignment wrapText="1"/>
      <protection locked="0"/>
    </xf>
    <xf numFmtId="0" fontId="1" fillId="14" borderId="35" xfId="12" applyBorder="1">
      <alignment wrapText="1"/>
      <protection locked="0"/>
    </xf>
    <xf numFmtId="0" fontId="1" fillId="14" borderId="56" xfId="12" applyBorder="1">
      <alignment wrapText="1"/>
      <protection locked="0"/>
    </xf>
    <xf numFmtId="0" fontId="1" fillId="0" borderId="0" xfId="1" applyAlignment="1">
      <alignment horizontal="center" wrapText="1"/>
    </xf>
    <xf numFmtId="0" fontId="1" fillId="0" borderId="0" xfId="1" applyAlignment="1">
      <alignment horizontal="center"/>
    </xf>
    <xf numFmtId="0" fontId="1" fillId="0" borderId="35" xfId="1" applyBorder="1" applyAlignment="1">
      <alignment horizontal="center"/>
    </xf>
    <xf numFmtId="0" fontId="11" fillId="0" borderId="0" xfId="1" applyFont="1" applyAlignment="1">
      <alignment horizontal="center" vertical="center"/>
    </xf>
    <xf numFmtId="0" fontId="12" fillId="0" borderId="0" xfId="1" applyFont="1" applyAlignment="1">
      <alignment horizontal="center" vertical="center" wrapText="1"/>
    </xf>
    <xf numFmtId="49" fontId="12" fillId="0" borderId="0" xfId="1" applyNumberFormat="1" applyFont="1" applyAlignment="1">
      <alignment horizontal="center" vertical="center"/>
    </xf>
    <xf numFmtId="0" fontId="13" fillId="12" borderId="36" xfId="1" applyFont="1" applyFill="1" applyBorder="1" applyAlignment="1" applyProtection="1">
      <alignment horizontal="center" wrapText="1"/>
      <protection hidden="1"/>
    </xf>
    <xf numFmtId="0" fontId="13" fillId="12" borderId="37" xfId="1" applyFont="1" applyFill="1" applyBorder="1" applyAlignment="1" applyProtection="1">
      <alignment horizontal="center" wrapText="1"/>
      <protection hidden="1"/>
    </xf>
    <xf numFmtId="0" fontId="11" fillId="17" borderId="39" xfId="1" applyFont="1" applyFill="1" applyBorder="1" applyAlignment="1">
      <alignment horizontal="center"/>
    </xf>
    <xf numFmtId="0" fontId="14" fillId="13" borderId="40" xfId="1" applyFont="1" applyFill="1" applyBorder="1" applyAlignment="1">
      <alignment horizontal="center" vertical="center" wrapText="1"/>
    </xf>
    <xf numFmtId="0" fontId="14" fillId="13" borderId="41" xfId="1" applyFont="1" applyFill="1" applyBorder="1" applyAlignment="1">
      <alignment horizontal="center" vertical="center" wrapText="1"/>
    </xf>
    <xf numFmtId="0" fontId="14" fillId="13" borderId="42" xfId="1" applyFont="1" applyFill="1" applyBorder="1" applyAlignment="1">
      <alignment horizontal="center" vertical="center" wrapText="1"/>
    </xf>
    <xf numFmtId="0" fontId="14" fillId="13" borderId="44" xfId="1" applyFont="1" applyFill="1" applyBorder="1" applyAlignment="1">
      <alignment horizontal="center" vertical="center" wrapText="1"/>
    </xf>
    <xf numFmtId="0" fontId="14" fillId="13" borderId="0" xfId="1" applyFont="1" applyFill="1" applyAlignment="1">
      <alignment horizontal="center" vertical="center" wrapText="1"/>
    </xf>
    <xf numFmtId="0" fontId="14" fillId="13" borderId="45" xfId="1" applyFont="1" applyFill="1" applyBorder="1" applyAlignment="1">
      <alignment horizontal="center" vertical="center" wrapText="1"/>
    </xf>
    <xf numFmtId="0" fontId="12" fillId="13" borderId="49" xfId="1" applyFont="1" applyFill="1" applyBorder="1" applyAlignment="1">
      <alignment horizontal="left" vertical="center" wrapText="1"/>
    </xf>
    <xf numFmtId="0" fontId="16" fillId="13" borderId="50" xfId="1" applyFont="1" applyFill="1" applyBorder="1" applyAlignment="1">
      <alignment horizontal="left" vertical="center" wrapText="1"/>
    </xf>
    <xf numFmtId="0" fontId="16" fillId="13" borderId="51" xfId="1" applyFont="1" applyFill="1" applyBorder="1" applyAlignment="1">
      <alignment horizontal="left" vertical="center" wrapText="1"/>
    </xf>
    <xf numFmtId="0" fontId="16" fillId="13" borderId="38" xfId="1" applyFont="1" applyFill="1" applyBorder="1" applyAlignment="1">
      <alignment horizontal="left" vertical="center" wrapText="1"/>
    </xf>
    <xf numFmtId="0" fontId="19" fillId="14" borderId="44" xfId="1" applyFont="1" applyFill="1" applyBorder="1" applyAlignment="1" applyProtection="1">
      <alignment horizontal="center"/>
      <protection locked="0"/>
    </xf>
    <xf numFmtId="0" fontId="1" fillId="0" borderId="9" xfId="1" applyBorder="1"/>
    <xf numFmtId="0" fontId="1" fillId="0" borderId="61" xfId="1" applyBorder="1"/>
    <xf numFmtId="0" fontId="1" fillId="0" borderId="46" xfId="1" applyBorder="1"/>
    <xf numFmtId="0" fontId="1" fillId="9" borderId="12" xfId="4" applyFill="1">
      <alignment horizontal="center" vertical="center"/>
    </xf>
    <xf numFmtId="0" fontId="1" fillId="9" borderId="83" xfId="4" applyFill="1" applyBorder="1">
      <alignment horizontal="center" vertical="center"/>
    </xf>
    <xf numFmtId="0" fontId="9" fillId="11" borderId="21" xfId="1" applyFont="1" applyFill="1" applyBorder="1" applyAlignment="1">
      <alignment horizontal="center" vertical="center" wrapText="1"/>
    </xf>
    <xf numFmtId="0" fontId="9" fillId="11" borderId="22" xfId="1" applyFont="1" applyFill="1" applyBorder="1" applyAlignment="1">
      <alignment horizontal="center" vertical="center" wrapText="1"/>
    </xf>
    <xf numFmtId="0" fontId="4" fillId="7" borderId="1" xfId="0" applyFont="1" applyFill="1" applyBorder="1" applyAlignment="1">
      <alignment horizontal="center" vertical="center"/>
    </xf>
    <xf numFmtId="49" fontId="4" fillId="7" borderId="1" xfId="0" applyNumberFormat="1" applyFont="1" applyFill="1" applyBorder="1" applyAlignment="1">
      <alignment horizontal="center" vertical="center"/>
    </xf>
    <xf numFmtId="0" fontId="4" fillId="7" borderId="1" xfId="0" applyFont="1" applyFill="1" applyBorder="1" applyAlignment="1">
      <alignment horizontal="center" vertical="center" wrapText="1"/>
    </xf>
    <xf numFmtId="49" fontId="5" fillId="3" borderId="1" xfId="0" applyNumberFormat="1" applyFont="1" applyFill="1" applyBorder="1" applyAlignment="1">
      <alignment horizontal="center" vertical="center" wrapText="1"/>
    </xf>
    <xf numFmtId="49" fontId="2" fillId="2" borderId="1" xfId="0" applyNumberFormat="1" applyFont="1" applyFill="1" applyBorder="1" applyAlignment="1">
      <alignment horizontal="left" wrapText="1"/>
    </xf>
    <xf numFmtId="0" fontId="4" fillId="4" borderId="1" xfId="0" applyFont="1" applyFill="1" applyBorder="1" applyAlignment="1">
      <alignment horizontal="left"/>
    </xf>
    <xf numFmtId="49" fontId="4" fillId="4" borderId="1" xfId="0" applyNumberFormat="1" applyFont="1" applyFill="1" applyBorder="1" applyAlignment="1">
      <alignment horizontal="left" vertical="center"/>
    </xf>
    <xf numFmtId="49" fontId="4" fillId="4" borderId="1" xfId="0" applyNumberFormat="1" applyFont="1" applyFill="1" applyBorder="1" applyAlignment="1">
      <alignment horizontal="left" wrapText="1"/>
    </xf>
    <xf numFmtId="0" fontId="5" fillId="4" borderId="1" xfId="0" applyFont="1" applyFill="1" applyBorder="1" applyAlignment="1">
      <alignment horizontal="left"/>
    </xf>
    <xf numFmtId="49" fontId="6" fillId="3" borderId="2" xfId="0" applyNumberFormat="1" applyFont="1" applyFill="1" applyBorder="1" applyAlignment="1">
      <alignment horizontal="left"/>
    </xf>
    <xf numFmtId="0" fontId="4" fillId="3" borderId="3" xfId="0" applyFont="1" applyFill="1" applyBorder="1" applyAlignment="1">
      <alignment horizontal="left" vertical="center"/>
    </xf>
    <xf numFmtId="49" fontId="5" fillId="2" borderId="4" xfId="0" applyNumberFormat="1" applyFont="1" applyFill="1" applyBorder="1" applyAlignment="1">
      <alignment horizontal="center" wrapText="1"/>
    </xf>
    <xf numFmtId="0" fontId="2" fillId="3" borderId="1" xfId="0" applyFont="1" applyFill="1" applyBorder="1" applyAlignment="1">
      <alignment horizontal="left" wrapText="1"/>
    </xf>
    <xf numFmtId="165" fontId="5" fillId="3" borderId="1" xfId="0" applyNumberFormat="1" applyFont="1" applyFill="1" applyBorder="1" applyAlignment="1">
      <alignment horizontal="right" vertical="center" wrapText="1"/>
    </xf>
    <xf numFmtId="49" fontId="5" fillId="3" borderId="1" xfId="0" applyNumberFormat="1" applyFont="1" applyFill="1" applyBorder="1" applyAlignment="1">
      <alignment horizontal="left" vertical="center" wrapText="1"/>
    </xf>
    <xf numFmtId="164" fontId="5" fillId="3" borderId="1" xfId="0" applyNumberFormat="1" applyFont="1" applyFill="1" applyBorder="1" applyAlignment="1">
      <alignment horizontal="center" vertical="center"/>
    </xf>
    <xf numFmtId="49" fontId="2" fillId="6" borderId="1" xfId="0" applyNumberFormat="1" applyFont="1" applyFill="1" applyBorder="1" applyAlignment="1">
      <alignment horizontal="center" vertical="center" wrapText="1"/>
    </xf>
    <xf numFmtId="49" fontId="7" fillId="3" borderId="0" xfId="0" applyNumberFormat="1" applyFont="1" applyFill="1" applyAlignment="1">
      <alignment horizontal="left"/>
    </xf>
    <xf numFmtId="49" fontId="5" fillId="3" borderId="7" xfId="0" applyNumberFormat="1" applyFont="1" applyFill="1" applyBorder="1" applyAlignment="1">
      <alignment horizontal="left"/>
    </xf>
    <xf numFmtId="49" fontId="4" fillId="5" borderId="1" xfId="0" applyNumberFormat="1" applyFont="1" applyFill="1" applyBorder="1" applyAlignment="1">
      <alignment horizontal="center" wrapText="1"/>
    </xf>
    <xf numFmtId="0" fontId="5" fillId="3" borderId="1" xfId="0" applyFont="1" applyFill="1" applyBorder="1" applyAlignment="1">
      <alignment horizontal="center" vertical="center" wrapText="1"/>
    </xf>
    <xf numFmtId="0" fontId="1" fillId="10" borderId="84" xfId="4" applyFill="1" applyBorder="1">
      <alignment horizontal="center" vertical="center"/>
    </xf>
    <xf numFmtId="0" fontId="9" fillId="11" borderId="23" xfId="13" applyFont="1" applyFill="1" applyBorder="1" applyAlignment="1" applyProtection="1">
      <alignment horizontal="center" vertical="center" wrapText="1"/>
      <protection locked="0"/>
    </xf>
    <xf numFmtId="0" fontId="24" fillId="0" borderId="0" xfId="13"/>
    <xf numFmtId="0" fontId="24" fillId="0" borderId="53" xfId="13" applyBorder="1"/>
    <xf numFmtId="0" fontId="9" fillId="10" borderId="58" xfId="13" applyFont="1" applyFill="1" applyBorder="1" applyAlignment="1">
      <alignment horizontal="center" vertical="center" wrapText="1"/>
    </xf>
    <xf numFmtId="0" fontId="9" fillId="10" borderId="35" xfId="13" applyFont="1" applyFill="1" applyBorder="1" applyAlignment="1">
      <alignment horizontal="center" vertical="center" wrapText="1"/>
    </xf>
    <xf numFmtId="0" fontId="9" fillId="10" borderId="59" xfId="13" applyFont="1" applyFill="1" applyBorder="1" applyAlignment="1">
      <alignment horizontal="center" vertical="center" wrapText="1"/>
    </xf>
    <xf numFmtId="0" fontId="9" fillId="11" borderId="23" xfId="13" applyFont="1" applyFill="1" applyBorder="1" applyAlignment="1">
      <alignment horizontal="center" vertical="center" wrapText="1"/>
    </xf>
    <xf numFmtId="0" fontId="9" fillId="11" borderId="0" xfId="13" applyFont="1" applyFill="1" applyAlignment="1">
      <alignment horizontal="center" vertical="center" wrapText="1"/>
    </xf>
    <xf numFmtId="0" fontId="9" fillId="11" borderId="53" xfId="13" applyFont="1" applyFill="1" applyBorder="1" applyAlignment="1">
      <alignment horizontal="center" vertical="center" wrapText="1"/>
    </xf>
    <xf numFmtId="0" fontId="24" fillId="0" borderId="70" xfId="13" applyBorder="1"/>
    <xf numFmtId="0" fontId="24" fillId="0" borderId="72" xfId="13" applyBorder="1"/>
    <xf numFmtId="0" fontId="24" fillId="0" borderId="57" xfId="13" applyBorder="1"/>
    <xf numFmtId="0" fontId="24" fillId="0" borderId="64" xfId="13" applyBorder="1"/>
    <xf numFmtId="0" fontId="24" fillId="0" borderId="63" xfId="13" applyBorder="1"/>
    <xf numFmtId="0" fontId="8" fillId="10" borderId="20" xfId="5" applyBorder="1">
      <alignment vertical="center" wrapText="1"/>
    </xf>
    <xf numFmtId="0" fontId="20" fillId="14" borderId="44" xfId="13" applyFont="1" applyFill="1" applyBorder="1" applyAlignment="1" applyProtection="1">
      <alignment horizontal="center"/>
      <protection locked="0"/>
    </xf>
    <xf numFmtId="0" fontId="18" fillId="0" borderId="0" xfId="13" applyFont="1"/>
    <xf numFmtId="0" fontId="18" fillId="0" borderId="45" xfId="13" applyFont="1" applyBorder="1"/>
    <xf numFmtId="0" fontId="10" fillId="14" borderId="35" xfId="7" applyFill="1" applyBorder="1" applyAlignment="1" applyProtection="1">
      <alignment wrapText="1"/>
      <protection locked="0"/>
    </xf>
    <xf numFmtId="0" fontId="18" fillId="14" borderId="35" xfId="12" applyFont="1" applyBorder="1">
      <alignment wrapText="1"/>
      <protection locked="0"/>
    </xf>
    <xf numFmtId="0" fontId="18" fillId="14" borderId="56" xfId="12" applyFont="1" applyBorder="1">
      <alignment wrapText="1"/>
      <protection locked="0"/>
    </xf>
    <xf numFmtId="0" fontId="1" fillId="0" borderId="0" xfId="13" applyFont="1" applyAlignment="1">
      <alignment horizontal="center" wrapText="1"/>
    </xf>
    <xf numFmtId="0" fontId="24" fillId="0" borderId="0" xfId="13" applyAlignment="1">
      <alignment horizontal="center"/>
    </xf>
    <xf numFmtId="0" fontId="24" fillId="0" borderId="35" xfId="13" applyBorder="1" applyAlignment="1">
      <alignment horizontal="center"/>
    </xf>
    <xf numFmtId="0" fontId="11" fillId="0" borderId="0" xfId="13" applyFont="1" applyAlignment="1">
      <alignment horizontal="center" vertical="center"/>
    </xf>
    <xf numFmtId="0" fontId="12" fillId="0" borderId="0" xfId="13" applyFont="1" applyAlignment="1">
      <alignment horizontal="center" vertical="center" wrapText="1"/>
    </xf>
    <xf numFmtId="49" fontId="12" fillId="0" borderId="0" xfId="13" applyNumberFormat="1" applyFont="1" applyAlignment="1">
      <alignment horizontal="center" vertical="center"/>
    </xf>
    <xf numFmtId="0" fontId="13" fillId="12" borderId="36" xfId="13" applyFont="1" applyFill="1" applyBorder="1" applyAlignment="1" applyProtection="1">
      <alignment horizontal="center" wrapText="1"/>
      <protection hidden="1"/>
    </xf>
    <xf numFmtId="0" fontId="13" fillId="12" borderId="37" xfId="13" applyFont="1" applyFill="1" applyBorder="1" applyAlignment="1" applyProtection="1">
      <alignment horizontal="center" wrapText="1"/>
      <protection hidden="1"/>
    </xf>
    <xf numFmtId="0" fontId="11" fillId="13" borderId="39" xfId="13" applyFont="1" applyFill="1" applyBorder="1" applyAlignment="1">
      <alignment horizontal="center"/>
    </xf>
    <xf numFmtId="0" fontId="11" fillId="13" borderId="62" xfId="13" applyFont="1" applyFill="1" applyBorder="1" applyAlignment="1">
      <alignment horizontal="center"/>
    </xf>
    <xf numFmtId="0" fontId="14" fillId="13" borderId="40" xfId="13" applyFont="1" applyFill="1" applyBorder="1" applyAlignment="1">
      <alignment horizontal="center" vertical="center" wrapText="1"/>
    </xf>
    <xf numFmtId="0" fontId="14" fillId="13" borderId="41" xfId="13" applyFont="1" applyFill="1" applyBorder="1" applyAlignment="1">
      <alignment horizontal="center" vertical="center" wrapText="1"/>
    </xf>
    <xf numFmtId="0" fontId="14" fillId="13" borderId="42" xfId="13" applyFont="1" applyFill="1" applyBorder="1" applyAlignment="1">
      <alignment horizontal="center" vertical="center" wrapText="1"/>
    </xf>
    <xf numFmtId="0" fontId="14" fillId="13" borderId="44" xfId="13" applyFont="1" applyFill="1" applyBorder="1" applyAlignment="1">
      <alignment horizontal="center" vertical="center" wrapText="1"/>
    </xf>
    <xf numFmtId="0" fontId="14" fillId="13" borderId="0" xfId="13" applyFont="1" applyFill="1" applyAlignment="1">
      <alignment horizontal="center" vertical="center" wrapText="1"/>
    </xf>
    <xf numFmtId="0" fontId="14" fillId="13" borderId="45" xfId="13" applyFont="1" applyFill="1" applyBorder="1" applyAlignment="1">
      <alignment horizontal="center" vertical="center" wrapText="1"/>
    </xf>
    <xf numFmtId="0" fontId="12" fillId="13" borderId="49" xfId="13" applyFont="1" applyFill="1" applyBorder="1" applyAlignment="1">
      <alignment horizontal="left" vertical="center" wrapText="1"/>
    </xf>
    <xf numFmtId="0" fontId="16" fillId="13" borderId="50" xfId="13" applyFont="1" applyFill="1" applyBorder="1" applyAlignment="1">
      <alignment horizontal="left" vertical="center" wrapText="1"/>
    </xf>
    <xf numFmtId="0" fontId="16" fillId="13" borderId="51" xfId="13" applyFont="1" applyFill="1" applyBorder="1" applyAlignment="1">
      <alignment horizontal="left" vertical="center" wrapText="1"/>
    </xf>
    <xf numFmtId="0" fontId="16" fillId="13" borderId="38" xfId="13" applyFont="1" applyFill="1" applyBorder="1" applyAlignment="1">
      <alignment horizontal="left" vertical="center" wrapText="1"/>
    </xf>
    <xf numFmtId="0" fontId="17" fillId="14" borderId="44" xfId="13" applyFont="1" applyFill="1" applyBorder="1" applyAlignment="1" applyProtection="1">
      <alignment horizontal="center"/>
      <protection locked="0"/>
    </xf>
  </cellXfs>
  <cellStyles count="14">
    <cellStyle name="Currency 2" xfId="10"/>
    <cellStyle name="EntryHeading1" xfId="5"/>
    <cellStyle name="EntryHeading2" xfId="6"/>
    <cellStyle name="EntryNumber" xfId="4"/>
    <cellStyle name="FillableAgencyContact" xfId="12"/>
    <cellStyle name="FillableEntry" xfId="8"/>
    <cellStyle name="FormHeading2" xfId="9"/>
    <cellStyle name="FormSubHeading" xfId="2"/>
    <cellStyle name="FormSubHeading2" xfId="3"/>
    <cellStyle name="Hyperlink" xfId="7" builtinId="8"/>
    <cellStyle name="Hyperlink 2" xfId="11"/>
    <cellStyle name="Normal" xfId="0" builtinId="0"/>
    <cellStyle name="Normal 2" xfId="1"/>
    <cellStyle name="Normal 3"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ustin.groves@ihs.gov"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gev5@cdcgov"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Kimber.Smith@oig.hhs.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31"/>
  <sheetViews>
    <sheetView tabSelected="1" topLeftCell="A2" workbookViewId="0">
      <selection activeCell="J29" sqref="J29"/>
    </sheetView>
  </sheetViews>
  <sheetFormatPr defaultRowHeight="12.75" x14ac:dyDescent="0.2"/>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108" customWidth="1"/>
  </cols>
  <sheetData>
    <row r="1" spans="1:22" hidden="1" x14ac:dyDescent="0.2">
      <c r="V1"/>
    </row>
    <row r="2" spans="1:22" x14ac:dyDescent="0.2">
      <c r="J2" s="199" t="s">
        <v>708</v>
      </c>
      <c r="K2" s="200"/>
      <c r="L2" s="200"/>
      <c r="M2" s="200"/>
      <c r="P2" s="202"/>
      <c r="Q2" s="202"/>
      <c r="R2" s="202"/>
      <c r="S2" s="202"/>
      <c r="V2"/>
    </row>
    <row r="3" spans="1:22" x14ac:dyDescent="0.2">
      <c r="J3" s="200"/>
      <c r="K3" s="200"/>
      <c r="L3" s="200"/>
      <c r="M3" s="200"/>
      <c r="P3" s="203"/>
      <c r="Q3" s="203"/>
      <c r="R3" s="203"/>
      <c r="S3" s="203"/>
      <c r="V3"/>
    </row>
    <row r="4" spans="1:22" ht="13.5" thickBot="1" x14ac:dyDescent="0.25">
      <c r="J4" s="201"/>
      <c r="K4" s="201"/>
      <c r="L4" s="201"/>
      <c r="M4" s="201"/>
      <c r="P4" s="204"/>
      <c r="Q4" s="204"/>
      <c r="R4" s="204"/>
      <c r="S4" s="204"/>
      <c r="V4"/>
    </row>
    <row r="5" spans="1:22" ht="30" customHeight="1" thickTop="1" thickBot="1" x14ac:dyDescent="0.25">
      <c r="A5" s="205" t="str">
        <f>"1353 Travel Report for "&amp;B9&amp;", "&amp;B10&amp;" for the reporting period "&amp;"Oct 1 - March 31"</f>
        <v>1353 Travel Report for Health and Human Services, IHS for the reporting period Oct 1 - March 31</v>
      </c>
      <c r="B5" s="206"/>
      <c r="C5" s="206"/>
      <c r="D5" s="206"/>
      <c r="E5" s="206"/>
      <c r="F5" s="206"/>
      <c r="G5" s="206"/>
      <c r="H5" s="206"/>
      <c r="I5" s="206"/>
      <c r="J5" s="206"/>
      <c r="K5" s="206"/>
      <c r="L5" s="206"/>
      <c r="M5" s="206"/>
      <c r="N5" s="58"/>
      <c r="Q5" s="59"/>
      <c r="V5"/>
    </row>
    <row r="6" spans="1:22" ht="13.5" customHeight="1" thickTop="1" x14ac:dyDescent="0.2">
      <c r="A6" s="207" t="s">
        <v>12</v>
      </c>
      <c r="B6" s="209" t="s">
        <v>1</v>
      </c>
      <c r="C6" s="210"/>
      <c r="D6" s="210"/>
      <c r="E6" s="210"/>
      <c r="F6" s="210"/>
      <c r="G6" s="210"/>
      <c r="H6" s="210"/>
      <c r="I6" s="210"/>
      <c r="J6" s="211"/>
      <c r="K6" s="60" t="s">
        <v>2</v>
      </c>
      <c r="L6" s="60" t="s">
        <v>3</v>
      </c>
      <c r="M6" s="60" t="s">
        <v>4</v>
      </c>
      <c r="N6" s="61"/>
      <c r="V6"/>
    </row>
    <row r="7" spans="1:22" ht="20.25" customHeight="1" thickBot="1" x14ac:dyDescent="0.25">
      <c r="A7" s="207"/>
      <c r="B7" s="212"/>
      <c r="C7" s="213"/>
      <c r="D7" s="213"/>
      <c r="E7" s="213"/>
      <c r="F7" s="213"/>
      <c r="G7" s="213"/>
      <c r="H7" s="213"/>
      <c r="I7" s="213"/>
      <c r="J7" s="214"/>
      <c r="K7" s="62">
        <v>1</v>
      </c>
      <c r="L7" s="63">
        <v>1</v>
      </c>
      <c r="M7" s="64">
        <v>2022</v>
      </c>
      <c r="N7" s="65"/>
      <c r="V7"/>
    </row>
    <row r="8" spans="1:22" ht="27.75" customHeight="1" thickTop="1" thickBot="1" x14ac:dyDescent="0.25">
      <c r="A8" s="207"/>
      <c r="B8" s="215" t="s">
        <v>709</v>
      </c>
      <c r="C8" s="216"/>
      <c r="D8" s="216"/>
      <c r="E8" s="216"/>
      <c r="F8" s="216"/>
      <c r="G8" s="217"/>
      <c r="H8" s="217"/>
      <c r="I8" s="217"/>
      <c r="J8" s="217"/>
      <c r="K8" s="217"/>
      <c r="L8" s="216"/>
      <c r="M8" s="216"/>
      <c r="N8" s="218"/>
      <c r="V8"/>
    </row>
    <row r="9" spans="1:22" ht="18" customHeight="1" thickTop="1" x14ac:dyDescent="0.25">
      <c r="A9" s="207"/>
      <c r="B9" s="219" t="s">
        <v>6</v>
      </c>
      <c r="C9" s="195"/>
      <c r="D9" s="195"/>
      <c r="E9" s="195"/>
      <c r="F9" s="195"/>
      <c r="G9" s="220" t="s">
        <v>7</v>
      </c>
      <c r="H9" s="223" t="s">
        <v>710</v>
      </c>
      <c r="I9" s="220"/>
      <c r="J9" s="226" t="s">
        <v>711</v>
      </c>
      <c r="K9" s="229"/>
      <c r="L9" s="232" t="s">
        <v>712</v>
      </c>
      <c r="M9" s="233"/>
      <c r="N9" s="66"/>
      <c r="O9" s="67"/>
      <c r="V9"/>
    </row>
    <row r="10" spans="1:22" ht="15.75" customHeight="1" x14ac:dyDescent="0.2">
      <c r="A10" s="207"/>
      <c r="B10" s="194" t="s">
        <v>713</v>
      </c>
      <c r="C10" s="195"/>
      <c r="D10" s="195"/>
      <c r="E10" s="195"/>
      <c r="F10" s="196"/>
      <c r="G10" s="221"/>
      <c r="H10" s="224"/>
      <c r="I10" s="221"/>
      <c r="J10" s="227"/>
      <c r="K10" s="230"/>
      <c r="L10" s="234"/>
      <c r="M10" s="233"/>
      <c r="N10" s="66"/>
      <c r="O10" s="67"/>
      <c r="V10"/>
    </row>
    <row r="11" spans="1:22" ht="13.5" thickBot="1" x14ac:dyDescent="0.25">
      <c r="A11" s="207"/>
      <c r="B11" s="68" t="s">
        <v>11</v>
      </c>
      <c r="C11" s="69" t="s">
        <v>714</v>
      </c>
      <c r="D11" s="197" t="s">
        <v>715</v>
      </c>
      <c r="E11" s="198"/>
      <c r="F11" s="198"/>
      <c r="G11" s="222"/>
      <c r="H11" s="225"/>
      <c r="I11" s="222"/>
      <c r="J11" s="228"/>
      <c r="K11" s="231"/>
      <c r="L11" s="235"/>
      <c r="M11" s="236"/>
      <c r="N11" s="70"/>
      <c r="O11" s="67"/>
      <c r="V11"/>
    </row>
    <row r="12" spans="1:22" ht="13.5" thickTop="1" x14ac:dyDescent="0.2">
      <c r="A12" s="207"/>
      <c r="B12" s="259" t="s">
        <v>716</v>
      </c>
      <c r="C12" s="261" t="s">
        <v>14</v>
      </c>
      <c r="D12" s="241" t="s">
        <v>717</v>
      </c>
      <c r="E12" s="264" t="s">
        <v>718</v>
      </c>
      <c r="F12" s="265"/>
      <c r="G12" s="268" t="s">
        <v>17</v>
      </c>
      <c r="H12" s="269"/>
      <c r="I12" s="270"/>
      <c r="J12" s="261" t="s">
        <v>18</v>
      </c>
      <c r="K12" s="237" t="s">
        <v>19</v>
      </c>
      <c r="L12" s="239" t="s">
        <v>700</v>
      </c>
      <c r="M12" s="241" t="s">
        <v>21</v>
      </c>
      <c r="N12" s="71"/>
      <c r="V12"/>
    </row>
    <row r="13" spans="1:22" ht="34.5" customHeight="1" thickBot="1" x14ac:dyDescent="0.25">
      <c r="A13" s="208"/>
      <c r="B13" s="260"/>
      <c r="C13" s="262"/>
      <c r="D13" s="263"/>
      <c r="E13" s="266"/>
      <c r="F13" s="267"/>
      <c r="G13" s="271"/>
      <c r="H13" s="272"/>
      <c r="I13" s="273"/>
      <c r="J13" s="242"/>
      <c r="K13" s="238"/>
      <c r="L13" s="240"/>
      <c r="M13" s="242"/>
      <c r="N13" s="72"/>
      <c r="V13"/>
    </row>
    <row r="14" spans="1:22" ht="23.25" customHeight="1" thickTop="1" x14ac:dyDescent="0.2">
      <c r="A14" s="243">
        <f>1</f>
        <v>1</v>
      </c>
      <c r="B14" s="73" t="s">
        <v>22</v>
      </c>
      <c r="C14" s="73" t="s">
        <v>23</v>
      </c>
      <c r="D14" s="73" t="s">
        <v>719</v>
      </c>
      <c r="E14" s="246" t="s">
        <v>720</v>
      </c>
      <c r="F14" s="246"/>
      <c r="G14" s="247" t="s">
        <v>17</v>
      </c>
      <c r="H14" s="248"/>
      <c r="I14" s="249"/>
      <c r="J14" s="75" t="s">
        <v>721</v>
      </c>
      <c r="K14" s="76"/>
      <c r="L14" s="76"/>
      <c r="M14" s="77"/>
      <c r="N14" s="78"/>
      <c r="V14" s="79"/>
    </row>
    <row r="15" spans="1:22" ht="157.5" x14ac:dyDescent="0.2">
      <c r="A15" s="244"/>
      <c r="B15" s="80" t="s">
        <v>722</v>
      </c>
      <c r="C15" s="80" t="s">
        <v>723</v>
      </c>
      <c r="D15" s="81">
        <v>44396</v>
      </c>
      <c r="E15" s="80"/>
      <c r="F15" s="80" t="s">
        <v>724</v>
      </c>
      <c r="G15" s="250" t="s">
        <v>725</v>
      </c>
      <c r="H15" s="198"/>
      <c r="I15" s="251"/>
      <c r="J15" s="82" t="s">
        <v>726</v>
      </c>
      <c r="K15" s="82"/>
      <c r="L15" s="82" t="s">
        <v>7</v>
      </c>
      <c r="M15" s="83">
        <v>576</v>
      </c>
      <c r="N15" s="78"/>
      <c r="V15" s="84"/>
    </row>
    <row r="16" spans="1:22" ht="22.5" x14ac:dyDescent="0.2">
      <c r="A16" s="244"/>
      <c r="B16" s="38" t="s">
        <v>33</v>
      </c>
      <c r="C16" s="38" t="s">
        <v>34</v>
      </c>
      <c r="D16" s="38" t="s">
        <v>727</v>
      </c>
      <c r="E16" s="252" t="s">
        <v>728</v>
      </c>
      <c r="F16" s="252"/>
      <c r="G16" s="253"/>
      <c r="H16" s="254"/>
      <c r="I16" s="255"/>
      <c r="J16" s="85" t="s">
        <v>729</v>
      </c>
      <c r="K16" s="86"/>
      <c r="L16" s="86"/>
      <c r="M16" s="87"/>
      <c r="N16" s="78"/>
      <c r="V16" s="88"/>
    </row>
    <row r="17" spans="1:22" ht="23.25" thickBot="1" x14ac:dyDescent="0.25">
      <c r="A17" s="245"/>
      <c r="B17" s="89" t="s">
        <v>730</v>
      </c>
      <c r="C17" s="89" t="s">
        <v>725</v>
      </c>
      <c r="D17" s="90">
        <v>44399</v>
      </c>
      <c r="E17" s="91" t="s">
        <v>706</v>
      </c>
      <c r="F17" s="92" t="s">
        <v>731</v>
      </c>
      <c r="G17" s="256"/>
      <c r="H17" s="257"/>
      <c r="I17" s="258"/>
      <c r="J17" s="85" t="s">
        <v>732</v>
      </c>
      <c r="K17" s="86"/>
      <c r="L17" s="86"/>
      <c r="M17" s="87"/>
      <c r="N17" s="78"/>
      <c r="V17" s="88"/>
    </row>
    <row r="18" spans="1:22" ht="24" thickTop="1" thickBot="1" x14ac:dyDescent="0.25">
      <c r="A18" s="243">
        <f>A14+1</f>
        <v>2</v>
      </c>
      <c r="B18" s="73" t="s">
        <v>22</v>
      </c>
      <c r="C18" s="73" t="s">
        <v>23</v>
      </c>
      <c r="D18" s="73" t="s">
        <v>719</v>
      </c>
      <c r="E18" s="246" t="s">
        <v>720</v>
      </c>
      <c r="F18" s="246"/>
      <c r="G18" s="246" t="s">
        <v>17</v>
      </c>
      <c r="H18" s="277"/>
      <c r="I18" s="93"/>
      <c r="J18" s="75" t="s">
        <v>721</v>
      </c>
      <c r="K18" s="76"/>
      <c r="L18" s="76"/>
      <c r="M18" s="94"/>
      <c r="N18" s="78"/>
      <c r="V18" s="88"/>
    </row>
    <row r="19" spans="1:22" ht="124.5" customHeight="1" thickBot="1" x14ac:dyDescent="0.25">
      <c r="A19" s="274"/>
      <c r="B19" s="80" t="s">
        <v>733</v>
      </c>
      <c r="C19" s="80" t="s">
        <v>734</v>
      </c>
      <c r="D19" s="81">
        <v>44602</v>
      </c>
      <c r="E19" s="80"/>
      <c r="F19" s="80" t="s">
        <v>735</v>
      </c>
      <c r="G19" s="250" t="s">
        <v>736</v>
      </c>
      <c r="H19" s="198"/>
      <c r="I19" s="251"/>
      <c r="J19" s="82" t="s">
        <v>32</v>
      </c>
      <c r="K19" s="82"/>
      <c r="L19" s="95" t="s">
        <v>7</v>
      </c>
      <c r="M19" s="83">
        <v>463.2</v>
      </c>
      <c r="N19" s="78"/>
      <c r="V19" s="88"/>
    </row>
    <row r="20" spans="1:22" ht="23.25" thickBot="1" x14ac:dyDescent="0.25">
      <c r="A20" s="275"/>
      <c r="B20" s="96" t="s">
        <v>33</v>
      </c>
      <c r="C20" s="96" t="s">
        <v>34</v>
      </c>
      <c r="D20" s="96" t="s">
        <v>727</v>
      </c>
      <c r="E20" s="278" t="s">
        <v>728</v>
      </c>
      <c r="F20" s="278"/>
      <c r="G20" s="254"/>
      <c r="H20" s="254"/>
      <c r="I20" s="254"/>
      <c r="J20" s="97" t="s">
        <v>737</v>
      </c>
      <c r="K20" s="86"/>
      <c r="L20" s="98" t="s">
        <v>7</v>
      </c>
      <c r="M20" s="87">
        <v>360</v>
      </c>
      <c r="N20" s="78"/>
      <c r="V20" s="88"/>
    </row>
    <row r="21" spans="1:22" ht="23.25" thickBot="1" x14ac:dyDescent="0.25">
      <c r="A21" s="276"/>
      <c r="B21" s="99" t="s">
        <v>738</v>
      </c>
      <c r="C21" s="99" t="s">
        <v>736</v>
      </c>
      <c r="D21" s="100">
        <v>44604</v>
      </c>
      <c r="E21" s="99" t="s">
        <v>706</v>
      </c>
      <c r="F21" s="99" t="s">
        <v>739</v>
      </c>
      <c r="G21" s="254"/>
      <c r="H21" s="254"/>
      <c r="I21" s="254"/>
      <c r="J21" s="97" t="s">
        <v>740</v>
      </c>
      <c r="K21" s="86"/>
      <c r="L21" s="98" t="s">
        <v>7</v>
      </c>
      <c r="M21" s="87">
        <v>63</v>
      </c>
      <c r="N21" s="78"/>
      <c r="V21" s="88"/>
    </row>
    <row r="22" spans="1:22" ht="14.25" thickTop="1" thickBot="1" x14ac:dyDescent="0.25">
      <c r="A22" s="101"/>
      <c r="B22" s="102"/>
      <c r="C22" s="102"/>
      <c r="D22" s="103"/>
      <c r="E22" s="102"/>
      <c r="F22" s="102"/>
      <c r="G22" s="292"/>
      <c r="H22" s="293"/>
      <c r="I22" s="293"/>
      <c r="J22" s="104" t="s">
        <v>741</v>
      </c>
      <c r="K22" s="105"/>
      <c r="L22" s="106" t="s">
        <v>7</v>
      </c>
      <c r="M22" s="107">
        <v>400</v>
      </c>
      <c r="N22" s="78"/>
      <c r="V22" s="88"/>
    </row>
    <row r="23" spans="1:22" ht="13.5" thickBot="1" x14ac:dyDescent="0.25">
      <c r="A23" s="18"/>
      <c r="B23" s="18"/>
      <c r="C23" s="18"/>
      <c r="D23" s="18"/>
      <c r="E23" s="18"/>
      <c r="F23" s="18"/>
      <c r="G23" s="18"/>
      <c r="H23" s="18"/>
      <c r="I23" s="18"/>
      <c r="J23" s="294" t="s">
        <v>699</v>
      </c>
      <c r="K23" s="295" t="s">
        <v>19</v>
      </c>
      <c r="L23" s="297" t="s">
        <v>700</v>
      </c>
      <c r="M23" s="279" t="s">
        <v>21</v>
      </c>
    </row>
    <row r="24" spans="1:22" ht="13.5" thickBot="1" x14ac:dyDescent="0.25">
      <c r="A24" s="281"/>
      <c r="B24" s="22"/>
      <c r="C24" s="22"/>
      <c r="D24" s="22"/>
      <c r="E24" s="284"/>
      <c r="F24" s="284"/>
      <c r="G24" s="284"/>
      <c r="H24" s="285"/>
      <c r="I24" s="109"/>
      <c r="J24" s="280"/>
      <c r="K24" s="296"/>
      <c r="L24" s="298"/>
      <c r="M24" s="280"/>
    </row>
    <row r="25" spans="1:22" x14ac:dyDescent="0.2">
      <c r="A25" s="282"/>
      <c r="B25" s="28" t="s">
        <v>701</v>
      </c>
      <c r="C25" s="28"/>
      <c r="D25" s="29"/>
      <c r="E25" s="30"/>
      <c r="F25" s="31"/>
      <c r="G25" s="286"/>
      <c r="H25" s="287"/>
      <c r="I25" s="288"/>
      <c r="J25" s="34" t="s">
        <v>702</v>
      </c>
      <c r="K25" s="35">
        <v>0</v>
      </c>
      <c r="L25" s="36">
        <f>+M25</f>
        <v>999</v>
      </c>
      <c r="M25" s="37">
        <f>+M15+M20+M21</f>
        <v>999</v>
      </c>
    </row>
    <row r="26" spans="1:22" ht="22.5" x14ac:dyDescent="0.2">
      <c r="A26" s="282"/>
      <c r="B26" s="38"/>
      <c r="C26" s="38"/>
      <c r="D26" s="38"/>
      <c r="E26" s="252"/>
      <c r="F26" s="252"/>
      <c r="G26" s="289"/>
      <c r="H26" s="290"/>
      <c r="I26" s="291"/>
      <c r="J26" s="42" t="s">
        <v>703</v>
      </c>
      <c r="K26" s="36">
        <v>0</v>
      </c>
      <c r="L26" s="43">
        <f>+M26</f>
        <v>463.2</v>
      </c>
      <c r="M26" s="37">
        <f>+M19</f>
        <v>463.2</v>
      </c>
    </row>
    <row r="27" spans="1:22" x14ac:dyDescent="0.2">
      <c r="A27" s="282"/>
      <c r="B27" s="44"/>
      <c r="C27" s="44" t="s">
        <v>704</v>
      </c>
      <c r="D27" s="38"/>
      <c r="E27" s="38"/>
      <c r="F27" s="38"/>
      <c r="G27" s="40"/>
      <c r="H27" s="41"/>
      <c r="I27" s="112"/>
      <c r="J27" s="45" t="s">
        <v>705</v>
      </c>
      <c r="K27" s="43">
        <v>0</v>
      </c>
      <c r="L27" s="43">
        <f>+M27</f>
        <v>0</v>
      </c>
      <c r="M27" s="37">
        <v>0</v>
      </c>
    </row>
    <row r="28" spans="1:22" ht="13.5" thickBot="1" x14ac:dyDescent="0.25">
      <c r="A28" s="283"/>
      <c r="B28" s="46"/>
      <c r="C28" s="46">
        <v>2</v>
      </c>
      <c r="D28" s="47"/>
      <c r="E28" s="48" t="s">
        <v>706</v>
      </c>
      <c r="F28" s="49"/>
      <c r="G28" s="50"/>
      <c r="H28" s="51"/>
      <c r="I28" s="113"/>
      <c r="J28" s="52" t="s">
        <v>37</v>
      </c>
      <c r="K28" s="53">
        <v>0</v>
      </c>
      <c r="L28" s="54">
        <f>+M28</f>
        <v>400</v>
      </c>
      <c r="M28" s="37">
        <f>+M22</f>
        <v>400</v>
      </c>
    </row>
    <row r="29" spans="1:22" ht="13.5" thickBot="1" x14ac:dyDescent="0.25">
      <c r="A29" s="18"/>
      <c r="B29" s="18"/>
      <c r="C29" s="18"/>
      <c r="D29" s="18"/>
      <c r="E29" s="18"/>
      <c r="F29" s="18"/>
      <c r="G29" s="18"/>
      <c r="H29" s="18"/>
      <c r="I29" s="18"/>
      <c r="J29" s="55" t="s">
        <v>707</v>
      </c>
      <c r="K29" s="56">
        <v>0</v>
      </c>
      <c r="L29" s="56">
        <f>SUM(L25:L28)</f>
        <v>1862.2</v>
      </c>
      <c r="M29" s="56">
        <f>SUM(M25:M28)</f>
        <v>1862.2</v>
      </c>
    </row>
    <row r="30" spans="1:22" ht="13.5" thickTop="1" x14ac:dyDescent="0.2">
      <c r="A30" s="18"/>
      <c r="B30" s="18"/>
      <c r="C30" s="18"/>
      <c r="D30" s="18"/>
      <c r="E30" s="18"/>
      <c r="F30" s="18"/>
      <c r="G30" s="18"/>
      <c r="H30" s="18"/>
      <c r="I30" s="18"/>
      <c r="J30" s="18"/>
      <c r="K30" s="18"/>
      <c r="L30" s="18"/>
      <c r="M30" s="57">
        <f>SUM(M15:M22)</f>
        <v>1862.2</v>
      </c>
    </row>
    <row r="31" spans="1:22" x14ac:dyDescent="0.2">
      <c r="A31" s="18"/>
      <c r="B31" s="18"/>
      <c r="C31" s="18"/>
      <c r="D31" s="18"/>
      <c r="E31" s="18"/>
      <c r="F31" s="18"/>
      <c r="G31" s="18"/>
      <c r="H31" s="18"/>
      <c r="I31" s="18"/>
      <c r="J31" s="18"/>
      <c r="K31" s="18"/>
      <c r="L31" s="18"/>
      <c r="M31" s="57">
        <f>+M29-M30</f>
        <v>0</v>
      </c>
    </row>
  </sheetData>
  <mergeCells count="49">
    <mergeCell ref="G22:I22"/>
    <mergeCell ref="J23:J24"/>
    <mergeCell ref="K23:K24"/>
    <mergeCell ref="L23:L24"/>
    <mergeCell ref="M23:M24"/>
    <mergeCell ref="A24:A28"/>
    <mergeCell ref="E24:F24"/>
    <mergeCell ref="G24:H24"/>
    <mergeCell ref="G25:I25"/>
    <mergeCell ref="E26:F26"/>
    <mergeCell ref="G26:I26"/>
    <mergeCell ref="A18:A21"/>
    <mergeCell ref="E18:F18"/>
    <mergeCell ref="G18:H18"/>
    <mergeCell ref="G19:I19"/>
    <mergeCell ref="E20:F20"/>
    <mergeCell ref="G20:I21"/>
    <mergeCell ref="L9:M11"/>
    <mergeCell ref="K12:K13"/>
    <mergeCell ref="L12:L13"/>
    <mergeCell ref="M12:M13"/>
    <mergeCell ref="A14:A17"/>
    <mergeCell ref="E14:F14"/>
    <mergeCell ref="G14:I14"/>
    <mergeCell ref="G15:I15"/>
    <mergeCell ref="E16:F16"/>
    <mergeCell ref="G16:I17"/>
    <mergeCell ref="B12:B13"/>
    <mergeCell ref="C12:C13"/>
    <mergeCell ref="D12:D13"/>
    <mergeCell ref="E12:F13"/>
    <mergeCell ref="G12:I13"/>
    <mergeCell ref="J12:J13"/>
    <mergeCell ref="B10:F10"/>
    <mergeCell ref="D11:F11"/>
    <mergeCell ref="J2:M4"/>
    <mergeCell ref="P2:S2"/>
    <mergeCell ref="P3:S3"/>
    <mergeCell ref="P4:S4"/>
    <mergeCell ref="A5:M5"/>
    <mergeCell ref="A6:A13"/>
    <mergeCell ref="B6:J7"/>
    <mergeCell ref="B8:N8"/>
    <mergeCell ref="B9:F9"/>
    <mergeCell ref="G9:G11"/>
    <mergeCell ref="H9:H11"/>
    <mergeCell ref="I9:I11"/>
    <mergeCell ref="J9:J11"/>
    <mergeCell ref="K9:K11"/>
  </mergeCells>
  <dataValidations count="50">
    <dataValidation allowBlank="1" showInputMessage="1" showErrorMessage="1" promptTitle="Benefit#1 Description Example" prompt="Benefit Description for Entry #1 is listed here." sqref="J25"/>
    <dataValidation allowBlank="1" showInputMessage="1" showErrorMessage="1" promptTitle="Benefit #1--Payment by Check" prompt="If payment type for benefit #1 was by check, this box would contain an x." sqref="K25"/>
    <dataValidation allowBlank="1" showInputMessage="1" showErrorMessage="1" promptTitle="Benefit #1-- Payment in-kind" prompt="Since the payment type for benefit #1 was in-kind, this box contains an x." sqref="L25"/>
    <dataValidation allowBlank="1" showInputMessage="1" showErrorMessage="1" promptTitle="Benefit #2 Description Example" prompt="Benefit #2 description is listed here" sqref="J26"/>
    <dataValidation allowBlank="1" showInputMessage="1" showErrorMessage="1" promptTitle="Benefit #3 Description Example" prompt="Benefit #3 description is listed here" sqref="J29 J28:K28 J27"/>
    <dataValidation allowBlank="1" showInputMessage="1" showErrorMessage="1" promptTitle="Benefit #2-- Payment by Check" prompt="Since benefit #2 was paid by check, this box contains an x." sqref="K26"/>
    <dataValidation allowBlank="1" showInputMessage="1" showErrorMessage="1" promptTitle="Benefit #3-- Payment by Check" prompt="If payment type for benefit #3 was by check, this box would contain an x." sqref="K27"/>
    <dataValidation allowBlank="1" showInputMessage="1" showErrorMessage="1" promptTitle="Benefit #3-- Payment in-kind" prompt="Since the payment type for benefit #3 was in-kind, this box contains an x." sqref="L27:L28"/>
    <dataValidation allowBlank="1" showInputMessage="1" showErrorMessage="1" promptTitle="Payment #2-- Payment in-kind" prompt="If payment type for benefit #2 was in-kind, this box would contain an x." sqref="L26"/>
    <dataValidation allowBlank="1" showInputMessage="1" showErrorMessage="1" promptTitle="Benefit #2 Total Amount Example" prompt="The total amount of Benefit #2 is entered here." sqref="M25:M28"/>
    <dataValidation allowBlank="1" showInputMessage="1" showErrorMessage="1" promptTitle="Benefit #3 Total Amount Example" prompt="The total amount of Benefit #3 is entered here." sqref="K29:M29"/>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2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28">
      <formula1>40179</formula1>
      <formula2>73051</formula2>
    </dataValidation>
    <dataValidation allowBlank="1" showInputMessage="1" showErrorMessage="1" promptTitle="Traveler Name Example" prompt="Traveler Name Listed Here" sqref="B25"/>
    <dataValidation allowBlank="1" showInputMessage="1" showErrorMessage="1" promptTitle="Event Description Example" prompt="Event Description listed here._x000a_" sqref="C25"/>
    <dataValidation allowBlank="1" showInputMessage="1" showErrorMessage="1" promptTitle="Location Example" prompt="Location listed here." sqref="E25"/>
    <dataValidation allowBlank="1" showInputMessage="1" showErrorMessage="1" promptTitle="Traveler Title Example" prompt="Traveler Title is listed here." sqref="B28"/>
    <dataValidation allowBlank="1" showInputMessage="1" showErrorMessage="1" promptTitle="Event Sponsor Example" prompt="Event Sponsor is listed here." sqref="C28"/>
    <dataValidation allowBlank="1" showInputMessage="1" showErrorMessage="1" promptTitle="Travel Date(s) Example" prompt="Travel Date is listed here." sqref="F28"/>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G9:G11"/>
    <dataValidation allowBlank="1" showInputMessage="1" showErrorMessage="1" promptTitle="Next Traveler Name " prompt="List traveler's first and last name here." sqref="B19"/>
    <dataValidation allowBlank="1" showInputMessage="1" showErrorMessage="1" promptTitle="Benefit #3- Payment in-kind" prompt="If there is a benefit #3 and it was paid in-kind, mark this box with an  x._x000a_" sqref="L17 L21:L22"/>
    <dataValidation allowBlank="1" showInputMessage="1" showErrorMessage="1" promptTitle="Benefit #2- Payment in-kind" prompt="If there is a benefit #2 and it was paid in-kind, mark this box with an  x._x000a_" sqref="L16 L20"/>
    <dataValidation allowBlank="1" showInputMessage="1" showErrorMessage="1" promptTitle="Benefit #1- Payment in-kind" prompt="If there is a benefit #1 and it was paid in-kind, mark this box with an  x._x000a_" sqref="L14:L15 L18:L19"/>
    <dataValidation allowBlank="1" showInputMessage="1" showErrorMessage="1" promptTitle="Benefit #3--Payment by Check" prompt="If there is a benefit #3 and it was paid by check, mark an x in this cell._x000a_" sqref="K17 K21:K22"/>
    <dataValidation allowBlank="1" showInputMessage="1" showErrorMessage="1" promptTitle="Benefit #2--Payment by Check" prompt="If there is a benefit #2 and it was paid by check, mark an x in this cell._x000a_" sqref="K16 K20"/>
    <dataValidation allowBlank="1" showInputMessage="1" showErrorMessage="1" promptTitle="Benefit #1--Payment by Check" prompt="If there is a benefit #1 and it was paid by check, mark an x in this cell._x000a_" sqref="K14:K15 K18:K19"/>
    <dataValidation allowBlank="1" showInputMessage="1" showErrorMessage="1" promptTitle="Benefit #3 Description" prompt="Benefit #3 description is listed here" sqref="J17 J21:J22"/>
    <dataValidation allowBlank="1" showInputMessage="1" showErrorMessage="1" promptTitle="Benefit #3 Total Amount" prompt="The total amount of Benefit #3 is entered here." sqref="M17 M21:M22"/>
    <dataValidation allowBlank="1" showInputMessage="1" showErrorMessage="1" promptTitle="Benefit #2 Total Amount" prompt="The total amount of Benefit #2 is entered here." sqref="M16 M20"/>
    <dataValidation allowBlank="1" showInputMessage="1" showErrorMessage="1" promptTitle="Benefit #2 Description" prompt="Benefit #2 description is listed here" sqref="J16 J20"/>
    <dataValidation allowBlank="1" showInputMessage="1" showErrorMessage="1" promptTitle="Benefit #1 Total Amount" prompt="The total amount of Benefit #1 is entered here." sqref="M14:M15 M18:M19"/>
    <dataValidation allowBlank="1" showInputMessage="1" showErrorMessage="1" promptTitle="Benefit#1 Description" prompt="Benefit Description for Entry #1 is listed here." sqref="J14:J15 J18:J19"/>
    <dataValidation allowBlank="1" showInputMessage="1" showErrorMessage="1" promptTitle="Travel Date(s)" prompt="List the dates of travel here expressed in the format MM/DD/YYYY-MM/DD/YYYY." sqref="F17 F21:F22"/>
    <dataValidation type="date" allowBlank="1" showInputMessage="1" showErrorMessage="1" errorTitle="Data Entry Error" error="Please enter date using MM/DD/YYYY" promptTitle="Event Ending Date" prompt="List Event ending date here using the format MM/DD/YYYY." sqref="D17 D21:D22">
      <formula1>40179</formula1>
      <formula2>73051</formula2>
    </dataValidation>
    <dataValidation allowBlank="1" showInputMessage="1" showErrorMessage="1" promptTitle="Event Sponsor" prompt="List the event sponsor here." sqref="C17 C21:C22"/>
    <dataValidation allowBlank="1" showInputMessage="1" showErrorMessage="1" promptTitle="Traveler Title" prompt="List traveler's title here." sqref="B17 B21:B22"/>
    <dataValidation allowBlank="1" showInputMessage="1" showErrorMessage="1" promptTitle="Location " prompt="List location of event here." sqref="F15 F19"/>
    <dataValidation type="date" allowBlank="1" showInputMessage="1" showErrorMessage="1" errorTitle="Text Entered Not Valid" error="Please enter date using standardized format MM/DD/YYYY." promptTitle="Event Beginning Date" prompt="Insert event beginning date using the format MM/DD/YYYY here._x000a_" sqref="D15 D19">
      <formula1>40179</formula1>
      <formula2>73051</formula2>
    </dataValidation>
    <dataValidation allowBlank="1" showInputMessage="1" showErrorMessage="1" promptTitle="Event Description" prompt="Provide event description (e.g. title of the conference) here." sqref="C15 C19"/>
    <dataValidation allowBlank="1" showInputMessage="1" showErrorMessage="1" promptTitle="Traveler Name " prompt="List traveler's first and last name here." sqref="B15"/>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Source" prompt="List the benefit source here." sqref="G15 G21:I22 G19:I19 G25:I25 G28:I28"/>
  </dataValidations>
  <hyperlinks>
    <hyperlink ref="D11" r:id="rId1"/>
  </hyperlinks>
  <pageMargins left="0.7" right="0.7" top="0" bottom="0.25" header="0.3" footer="0.3"/>
  <pageSetup fitToHeight="0" orientation="landscape" blackAndWhite="1"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V111"/>
  <sheetViews>
    <sheetView topLeftCell="A91" workbookViewId="0">
      <selection activeCell="A103" sqref="A103:M111"/>
    </sheetView>
  </sheetViews>
  <sheetFormatPr defaultColWidth="9.140625" defaultRowHeight="12.75" x14ac:dyDescent="0.2"/>
  <cols>
    <col min="1" max="1" width="4" style="18" customWidth="1"/>
    <col min="2" max="2" width="15.85546875" style="18" customWidth="1"/>
    <col min="3" max="3" width="31.5703125" style="18" customWidth="1"/>
    <col min="4" max="4" width="23.28515625" style="18" customWidth="1"/>
    <col min="5" max="5" width="9.85546875" style="18" hidden="1" customWidth="1"/>
    <col min="6" max="6" width="11.7109375" style="18" customWidth="1"/>
    <col min="7" max="11" width="9.140625" style="18"/>
    <col min="12" max="12" width="11.7109375" style="18" bestFit="1" customWidth="1"/>
    <col min="13" max="13" width="10.140625" style="18" customWidth="1"/>
    <col min="14" max="14" width="0" style="18" hidden="1" customWidth="1"/>
    <col min="15" max="15" width="11.7109375" style="18" bestFit="1" customWidth="1"/>
    <col min="16" max="16" width="9.140625" style="18"/>
    <col min="17" max="17" width="9.140625" style="57"/>
    <col min="18" max="18" width="9.140625" style="18"/>
    <col min="19" max="19" width="9.140625" style="57"/>
    <col min="20" max="16384" width="9.140625" style="18"/>
  </cols>
  <sheetData>
    <row r="1" spans="1:22" x14ac:dyDescent="0.2">
      <c r="A1" s="18" t="s">
        <v>7</v>
      </c>
      <c r="J1" s="306" t="s">
        <v>742</v>
      </c>
      <c r="K1" s="307"/>
      <c r="L1" s="307"/>
      <c r="M1" s="307"/>
      <c r="P1" s="309"/>
      <c r="Q1" s="309"/>
      <c r="R1" s="309"/>
      <c r="S1" s="309"/>
      <c r="V1" s="114"/>
    </row>
    <row r="2" spans="1:22" x14ac:dyDescent="0.2">
      <c r="J2" s="307"/>
      <c r="K2" s="307"/>
      <c r="L2" s="307"/>
      <c r="M2" s="307"/>
      <c r="P2" s="310"/>
      <c r="Q2" s="310"/>
      <c r="R2" s="310"/>
      <c r="S2" s="310"/>
      <c r="V2" s="114"/>
    </row>
    <row r="3" spans="1:22" ht="13.5" thickBot="1" x14ac:dyDescent="0.25">
      <c r="J3" s="308"/>
      <c r="K3" s="308"/>
      <c r="L3" s="308"/>
      <c r="M3" s="308"/>
      <c r="P3" s="311"/>
      <c r="Q3" s="311"/>
      <c r="R3" s="311"/>
      <c r="S3" s="311"/>
      <c r="V3" s="114"/>
    </row>
    <row r="4" spans="1:22" ht="30" customHeight="1" thickTop="1" thickBot="1" x14ac:dyDescent="0.25">
      <c r="A4" s="312" t="s">
        <v>743</v>
      </c>
      <c r="B4" s="313"/>
      <c r="C4" s="313"/>
      <c r="D4" s="313"/>
      <c r="E4" s="313"/>
      <c r="F4" s="313"/>
      <c r="G4" s="313"/>
      <c r="H4" s="313"/>
      <c r="I4" s="313"/>
      <c r="J4" s="313"/>
      <c r="K4" s="313"/>
      <c r="L4" s="313"/>
      <c r="M4" s="313"/>
      <c r="N4" s="115"/>
      <c r="V4" s="114"/>
    </row>
    <row r="5" spans="1:22" ht="13.5" customHeight="1" thickTop="1" x14ac:dyDescent="0.2">
      <c r="A5" s="314" t="s">
        <v>12</v>
      </c>
      <c r="B5" s="315" t="s">
        <v>1</v>
      </c>
      <c r="C5" s="316"/>
      <c r="D5" s="316"/>
      <c r="E5" s="316"/>
      <c r="F5" s="316"/>
      <c r="G5" s="316"/>
      <c r="H5" s="316"/>
      <c r="I5" s="316"/>
      <c r="J5" s="317"/>
      <c r="K5" s="60" t="s">
        <v>2</v>
      </c>
      <c r="L5" s="60" t="s">
        <v>3</v>
      </c>
      <c r="M5" s="60" t="s">
        <v>4</v>
      </c>
      <c r="N5" s="116"/>
      <c r="V5" s="114"/>
    </row>
    <row r="6" spans="1:22" ht="20.25" customHeight="1" thickBot="1" x14ac:dyDescent="0.25">
      <c r="A6" s="314"/>
      <c r="B6" s="318"/>
      <c r="C6" s="319"/>
      <c r="D6" s="319"/>
      <c r="E6" s="319"/>
      <c r="F6" s="319"/>
      <c r="G6" s="319"/>
      <c r="H6" s="319"/>
      <c r="I6" s="319"/>
      <c r="J6" s="320"/>
      <c r="K6" s="62"/>
      <c r="L6" s="63"/>
      <c r="M6" s="64">
        <v>2022</v>
      </c>
      <c r="N6" s="117"/>
      <c r="V6" s="114"/>
    </row>
    <row r="7" spans="1:22" ht="27.75" customHeight="1" thickTop="1" thickBot="1" x14ac:dyDescent="0.25">
      <c r="A7" s="314"/>
      <c r="B7" s="321" t="s">
        <v>709</v>
      </c>
      <c r="C7" s="322"/>
      <c r="D7" s="322"/>
      <c r="E7" s="322"/>
      <c r="F7" s="322"/>
      <c r="G7" s="323"/>
      <c r="H7" s="323"/>
      <c r="I7" s="323"/>
      <c r="J7" s="323"/>
      <c r="K7" s="323"/>
      <c r="L7" s="322"/>
      <c r="M7" s="322"/>
      <c r="N7" s="324"/>
      <c r="V7" s="114"/>
    </row>
    <row r="8" spans="1:22" ht="18" customHeight="1" thickTop="1" x14ac:dyDescent="0.25">
      <c r="A8" s="314"/>
      <c r="B8" s="325" t="s">
        <v>744</v>
      </c>
      <c r="C8" s="301"/>
      <c r="D8" s="301"/>
      <c r="E8" s="301"/>
      <c r="F8" s="301"/>
      <c r="G8" s="220" t="s">
        <v>7</v>
      </c>
      <c r="H8" s="223" t="s">
        <v>745</v>
      </c>
      <c r="I8" s="220"/>
      <c r="J8" s="226" t="s">
        <v>746</v>
      </c>
      <c r="K8" s="299"/>
      <c r="L8" s="234" t="s">
        <v>9</v>
      </c>
      <c r="M8" s="233"/>
      <c r="N8" s="119"/>
      <c r="O8" s="120"/>
      <c r="V8" s="114"/>
    </row>
    <row r="9" spans="1:22" ht="15.75" customHeight="1" x14ac:dyDescent="0.2">
      <c r="A9" s="314"/>
      <c r="B9" s="300" t="s">
        <v>747</v>
      </c>
      <c r="C9" s="301"/>
      <c r="D9" s="301"/>
      <c r="E9" s="301"/>
      <c r="F9" s="302"/>
      <c r="G9" s="221"/>
      <c r="H9" s="224"/>
      <c r="I9" s="221"/>
      <c r="J9" s="227"/>
      <c r="K9" s="230"/>
      <c r="L9" s="234"/>
      <c r="M9" s="233"/>
      <c r="N9" s="119"/>
      <c r="O9" s="120"/>
      <c r="V9" s="114"/>
    </row>
    <row r="10" spans="1:22" ht="14.25" thickBot="1" x14ac:dyDescent="0.3">
      <c r="A10" s="314"/>
      <c r="B10" s="121" t="s">
        <v>11</v>
      </c>
      <c r="C10" s="122" t="s">
        <v>748</v>
      </c>
      <c r="D10" s="303" t="s">
        <v>749</v>
      </c>
      <c r="E10" s="304"/>
      <c r="F10" s="305"/>
      <c r="G10" s="222"/>
      <c r="H10" s="225"/>
      <c r="I10" s="222"/>
      <c r="J10" s="228"/>
      <c r="K10" s="231"/>
      <c r="L10" s="235"/>
      <c r="M10" s="236"/>
      <c r="N10" s="123"/>
      <c r="O10" s="120"/>
      <c r="V10" s="114"/>
    </row>
    <row r="11" spans="1:22" ht="13.5" customHeight="1" thickTop="1" x14ac:dyDescent="0.2">
      <c r="A11" s="314"/>
      <c r="B11" s="259" t="s">
        <v>716</v>
      </c>
      <c r="C11" s="261" t="s">
        <v>14</v>
      </c>
      <c r="D11" s="241" t="s">
        <v>717</v>
      </c>
      <c r="E11" s="264" t="s">
        <v>718</v>
      </c>
      <c r="F11" s="265"/>
      <c r="G11" s="268" t="s">
        <v>17</v>
      </c>
      <c r="H11" s="269"/>
      <c r="I11" s="270"/>
      <c r="J11" s="261" t="s">
        <v>18</v>
      </c>
      <c r="K11" s="237" t="s">
        <v>19</v>
      </c>
      <c r="L11" s="239" t="s">
        <v>700</v>
      </c>
      <c r="M11" s="241" t="s">
        <v>21</v>
      </c>
      <c r="N11" s="124"/>
      <c r="V11" s="114"/>
    </row>
    <row r="12" spans="1:22" ht="50.25" customHeight="1" thickBot="1" x14ac:dyDescent="0.25">
      <c r="A12" s="314"/>
      <c r="B12" s="259"/>
      <c r="C12" s="261"/>
      <c r="D12" s="241"/>
      <c r="E12" s="264"/>
      <c r="F12" s="265"/>
      <c r="G12" s="268"/>
      <c r="H12" s="269"/>
      <c r="I12" s="270"/>
      <c r="J12" s="328"/>
      <c r="K12" s="326"/>
      <c r="L12" s="327"/>
      <c r="M12" s="328"/>
      <c r="N12" s="125"/>
      <c r="V12" s="114"/>
    </row>
    <row r="13" spans="1:22" ht="27.75" customHeight="1" thickTop="1" thickBot="1" x14ac:dyDescent="0.25">
      <c r="A13" s="329" t="s">
        <v>750</v>
      </c>
      <c r="B13" s="22" t="s">
        <v>22</v>
      </c>
      <c r="C13" s="22" t="s">
        <v>23</v>
      </c>
      <c r="D13" s="22" t="s">
        <v>719</v>
      </c>
      <c r="E13" s="284" t="s">
        <v>720</v>
      </c>
      <c r="F13" s="284"/>
      <c r="G13" s="284" t="s">
        <v>17</v>
      </c>
      <c r="H13" s="285"/>
      <c r="I13" s="109"/>
      <c r="J13" s="126"/>
      <c r="K13" s="126"/>
      <c r="L13" s="126"/>
      <c r="M13" s="127"/>
      <c r="N13" s="124"/>
      <c r="V13" s="114"/>
    </row>
    <row r="14" spans="1:22" ht="27.75" customHeight="1" thickBot="1" x14ac:dyDescent="0.25">
      <c r="A14" s="329"/>
      <c r="B14" s="28" t="s">
        <v>751</v>
      </c>
      <c r="C14" s="28" t="s">
        <v>752</v>
      </c>
      <c r="D14" s="29">
        <v>40766</v>
      </c>
      <c r="E14" s="331" t="s">
        <v>753</v>
      </c>
      <c r="F14" s="332"/>
      <c r="G14" s="286" t="s">
        <v>754</v>
      </c>
      <c r="H14" s="287"/>
      <c r="I14" s="288"/>
      <c r="J14" s="34" t="s">
        <v>702</v>
      </c>
      <c r="K14" s="130"/>
      <c r="L14" s="131" t="s">
        <v>7</v>
      </c>
      <c r="M14" s="132">
        <v>280</v>
      </c>
      <c r="N14" s="124"/>
      <c r="V14" s="114"/>
    </row>
    <row r="15" spans="1:22" ht="49.5" customHeight="1" thickBot="1" x14ac:dyDescent="0.25">
      <c r="A15" s="329"/>
      <c r="B15" s="38" t="s">
        <v>33</v>
      </c>
      <c r="C15" s="38" t="s">
        <v>34</v>
      </c>
      <c r="D15" s="38" t="s">
        <v>727</v>
      </c>
      <c r="E15" s="252" t="s">
        <v>728</v>
      </c>
      <c r="F15" s="252"/>
      <c r="G15" s="289"/>
      <c r="H15" s="290"/>
      <c r="I15" s="291"/>
      <c r="J15" s="42" t="s">
        <v>703</v>
      </c>
      <c r="K15" s="131" t="s">
        <v>7</v>
      </c>
      <c r="L15" s="133"/>
      <c r="M15" s="37">
        <v>825</v>
      </c>
      <c r="N15" s="124"/>
      <c r="V15" s="114"/>
    </row>
    <row r="16" spans="1:22" ht="26.25" customHeight="1" thickBot="1" x14ac:dyDescent="0.25">
      <c r="A16" s="329"/>
      <c r="B16" s="38"/>
      <c r="C16" s="38"/>
      <c r="D16" s="38"/>
      <c r="E16" s="38"/>
      <c r="F16" s="38"/>
      <c r="G16" s="40"/>
      <c r="H16" s="41"/>
      <c r="I16" s="112"/>
      <c r="J16" s="45" t="s">
        <v>705</v>
      </c>
      <c r="K16" s="133"/>
      <c r="L16" s="133" t="s">
        <v>7</v>
      </c>
      <c r="M16" s="134">
        <v>120</v>
      </c>
      <c r="N16" s="124"/>
      <c r="V16" s="114"/>
    </row>
    <row r="17" spans="1:15" ht="23.25" thickBot="1" x14ac:dyDescent="0.25">
      <c r="A17" s="330"/>
      <c r="B17" s="135" t="s">
        <v>755</v>
      </c>
      <c r="C17" s="135" t="s">
        <v>756</v>
      </c>
      <c r="D17" s="47">
        <v>40767</v>
      </c>
      <c r="E17" s="48" t="s">
        <v>706</v>
      </c>
      <c r="F17" s="49" t="s">
        <v>757</v>
      </c>
      <c r="G17" s="50"/>
      <c r="H17" s="51"/>
      <c r="I17" s="113"/>
      <c r="J17" s="52" t="s">
        <v>37</v>
      </c>
      <c r="K17" s="52"/>
      <c r="L17" s="136"/>
      <c r="M17" s="137"/>
      <c r="N17" s="124"/>
    </row>
    <row r="18" spans="1:15" ht="22.5" x14ac:dyDescent="0.2">
      <c r="A18" s="281">
        <v>1</v>
      </c>
      <c r="B18" s="22" t="s">
        <v>22</v>
      </c>
      <c r="C18" s="22" t="s">
        <v>23</v>
      </c>
      <c r="D18" s="22" t="s">
        <v>719</v>
      </c>
      <c r="E18" s="284" t="s">
        <v>720</v>
      </c>
      <c r="F18" s="284"/>
      <c r="G18" s="284" t="s">
        <v>17</v>
      </c>
      <c r="H18" s="285"/>
      <c r="I18" s="109"/>
      <c r="J18" s="126"/>
      <c r="K18" s="126"/>
      <c r="L18" s="126"/>
      <c r="M18" s="127"/>
      <c r="O18" s="138"/>
    </row>
    <row r="19" spans="1:15" ht="33.75" customHeight="1" x14ac:dyDescent="0.2">
      <c r="A19" s="282"/>
      <c r="B19" s="28" t="s">
        <v>758</v>
      </c>
      <c r="C19" s="28" t="s">
        <v>759</v>
      </c>
      <c r="D19" s="29">
        <v>44471</v>
      </c>
      <c r="E19" s="30"/>
      <c r="F19" s="31" t="s">
        <v>760</v>
      </c>
      <c r="G19" s="286" t="s">
        <v>761</v>
      </c>
      <c r="H19" s="287"/>
      <c r="I19" s="288"/>
      <c r="J19" s="34" t="s">
        <v>702</v>
      </c>
      <c r="K19" s="130"/>
      <c r="L19" s="131" t="s">
        <v>7</v>
      </c>
      <c r="M19" s="132">
        <v>30527</v>
      </c>
      <c r="O19" s="138"/>
    </row>
    <row r="20" spans="1:15" ht="33.75" x14ac:dyDescent="0.2">
      <c r="A20" s="282"/>
      <c r="B20" s="38" t="s">
        <v>33</v>
      </c>
      <c r="C20" s="38" t="s">
        <v>34</v>
      </c>
      <c r="D20" s="38" t="s">
        <v>727</v>
      </c>
      <c r="E20" s="252" t="s">
        <v>728</v>
      </c>
      <c r="F20" s="252"/>
      <c r="G20" s="289"/>
      <c r="H20" s="290"/>
      <c r="I20" s="291"/>
      <c r="J20" s="42" t="s">
        <v>703</v>
      </c>
      <c r="K20" s="131"/>
      <c r="L20" s="133" t="s">
        <v>7</v>
      </c>
      <c r="M20" s="37">
        <v>979.83</v>
      </c>
      <c r="O20" s="138"/>
    </row>
    <row r="21" spans="1:15" x14ac:dyDescent="0.2">
      <c r="A21" s="282"/>
      <c r="B21" s="38"/>
      <c r="C21" s="38"/>
      <c r="D21" s="38"/>
      <c r="E21" s="38"/>
      <c r="F21" s="38"/>
      <c r="G21" s="40"/>
      <c r="H21" s="41"/>
      <c r="I21" s="112"/>
      <c r="J21" s="45" t="s">
        <v>705</v>
      </c>
      <c r="K21" s="133"/>
      <c r="L21" s="133" t="s">
        <v>7</v>
      </c>
      <c r="M21" s="134">
        <v>15662</v>
      </c>
      <c r="O21" s="138"/>
    </row>
    <row r="22" spans="1:15" ht="31.15" customHeight="1" thickBot="1" x14ac:dyDescent="0.25">
      <c r="A22" s="283"/>
      <c r="B22" s="139" t="s">
        <v>762</v>
      </c>
      <c r="C22" s="135" t="s">
        <v>761</v>
      </c>
      <c r="D22" s="47">
        <v>44562</v>
      </c>
      <c r="E22" s="48" t="s">
        <v>706</v>
      </c>
      <c r="F22" s="49" t="s">
        <v>763</v>
      </c>
      <c r="G22" s="50"/>
      <c r="H22" s="51"/>
      <c r="I22" s="113"/>
      <c r="J22" s="52" t="s">
        <v>764</v>
      </c>
      <c r="K22" s="140"/>
      <c r="L22" s="136" t="s">
        <v>7</v>
      </c>
      <c r="M22" s="137">
        <v>700</v>
      </c>
      <c r="O22" s="138"/>
    </row>
    <row r="23" spans="1:15" ht="22.5" x14ac:dyDescent="0.2">
      <c r="A23" s="281">
        <v>2</v>
      </c>
      <c r="B23" s="22" t="s">
        <v>22</v>
      </c>
      <c r="C23" s="22" t="s">
        <v>23</v>
      </c>
      <c r="D23" s="22" t="s">
        <v>719</v>
      </c>
      <c r="E23" s="284" t="s">
        <v>720</v>
      </c>
      <c r="F23" s="284"/>
      <c r="G23" s="284" t="s">
        <v>17</v>
      </c>
      <c r="H23" s="285"/>
      <c r="I23" s="109"/>
      <c r="J23" s="126"/>
      <c r="K23" s="126"/>
      <c r="L23" s="126"/>
      <c r="M23" s="127"/>
      <c r="O23" s="138"/>
    </row>
    <row r="24" spans="1:15" ht="30.6" customHeight="1" x14ac:dyDescent="0.2">
      <c r="A24" s="282"/>
      <c r="B24" s="28" t="s">
        <v>765</v>
      </c>
      <c r="C24" s="28" t="s">
        <v>766</v>
      </c>
      <c r="D24" s="29">
        <v>44479</v>
      </c>
      <c r="E24" s="30"/>
      <c r="F24" s="31" t="s">
        <v>767</v>
      </c>
      <c r="G24" s="286" t="s">
        <v>768</v>
      </c>
      <c r="H24" s="287"/>
      <c r="I24" s="288"/>
      <c r="J24" s="34" t="s">
        <v>702</v>
      </c>
      <c r="K24" s="130"/>
      <c r="L24" s="131" t="s">
        <v>7</v>
      </c>
      <c r="M24" s="132">
        <v>776.57</v>
      </c>
      <c r="O24" s="138"/>
    </row>
    <row r="25" spans="1:15" ht="34.5" thickBot="1" x14ac:dyDescent="0.25">
      <c r="A25" s="282"/>
      <c r="B25" s="38" t="s">
        <v>33</v>
      </c>
      <c r="C25" s="38" t="s">
        <v>34</v>
      </c>
      <c r="D25" s="38" t="s">
        <v>727</v>
      </c>
      <c r="E25" s="252" t="s">
        <v>728</v>
      </c>
      <c r="F25" s="252"/>
      <c r="G25" s="289"/>
      <c r="H25" s="290"/>
      <c r="I25" s="291"/>
      <c r="J25" s="42" t="s">
        <v>703</v>
      </c>
      <c r="K25" s="131"/>
      <c r="L25" s="136" t="s">
        <v>7</v>
      </c>
      <c r="M25" s="137">
        <v>486.8</v>
      </c>
      <c r="O25" s="138"/>
    </row>
    <row r="26" spans="1:15" x14ac:dyDescent="0.2">
      <c r="A26" s="282"/>
      <c r="B26" s="38"/>
      <c r="C26" s="38"/>
      <c r="D26" s="38"/>
      <c r="E26" s="38"/>
      <c r="F26" s="38"/>
      <c r="G26" s="40"/>
      <c r="H26" s="41"/>
      <c r="I26" s="112"/>
      <c r="J26" s="45" t="s">
        <v>705</v>
      </c>
      <c r="K26" s="133"/>
      <c r="L26" s="133"/>
      <c r="M26" s="134"/>
      <c r="O26" s="138"/>
    </row>
    <row r="27" spans="1:15" ht="23.25" thickBot="1" x14ac:dyDescent="0.25">
      <c r="A27" s="283"/>
      <c r="B27" s="139" t="s">
        <v>356</v>
      </c>
      <c r="C27" s="135" t="s">
        <v>768</v>
      </c>
      <c r="D27" s="47">
        <v>44482</v>
      </c>
      <c r="E27" s="48" t="s">
        <v>706</v>
      </c>
      <c r="F27" s="49" t="s">
        <v>769</v>
      </c>
      <c r="G27" s="50"/>
      <c r="H27" s="51"/>
      <c r="I27" s="113"/>
      <c r="J27" s="52" t="s">
        <v>37</v>
      </c>
      <c r="K27" s="140"/>
      <c r="L27" s="136"/>
      <c r="M27" s="137"/>
      <c r="O27" s="138"/>
    </row>
    <row r="28" spans="1:15" ht="22.5" x14ac:dyDescent="0.2">
      <c r="A28" s="281">
        <v>3</v>
      </c>
      <c r="B28" s="22" t="s">
        <v>22</v>
      </c>
      <c r="C28" s="22" t="s">
        <v>23</v>
      </c>
      <c r="D28" s="22" t="s">
        <v>719</v>
      </c>
      <c r="E28" s="284" t="s">
        <v>720</v>
      </c>
      <c r="F28" s="284"/>
      <c r="G28" s="284" t="s">
        <v>17</v>
      </c>
      <c r="H28" s="285"/>
      <c r="I28" s="109"/>
      <c r="J28" s="126"/>
      <c r="K28" s="126"/>
      <c r="L28" s="126"/>
      <c r="M28" s="127"/>
      <c r="O28" s="138"/>
    </row>
    <row r="29" spans="1:15" ht="20.45" customHeight="1" x14ac:dyDescent="0.2">
      <c r="A29" s="282"/>
      <c r="B29" s="28" t="s">
        <v>770</v>
      </c>
      <c r="C29" s="28" t="s">
        <v>771</v>
      </c>
      <c r="D29" s="29">
        <v>44509</v>
      </c>
      <c r="E29" s="30"/>
      <c r="F29" s="31" t="s">
        <v>772</v>
      </c>
      <c r="G29" s="286" t="s">
        <v>773</v>
      </c>
      <c r="H29" s="287"/>
      <c r="I29" s="288"/>
      <c r="J29" s="34" t="s">
        <v>702</v>
      </c>
      <c r="K29" s="130"/>
      <c r="L29" s="131" t="s">
        <v>7</v>
      </c>
      <c r="M29" s="132">
        <v>5248</v>
      </c>
      <c r="O29" s="138"/>
    </row>
    <row r="30" spans="1:15" ht="33.75" x14ac:dyDescent="0.2">
      <c r="A30" s="282"/>
      <c r="B30" s="38" t="s">
        <v>33</v>
      </c>
      <c r="C30" s="38" t="s">
        <v>34</v>
      </c>
      <c r="D30" s="38" t="s">
        <v>727</v>
      </c>
      <c r="E30" s="252" t="s">
        <v>728</v>
      </c>
      <c r="F30" s="252"/>
      <c r="G30" s="289"/>
      <c r="H30" s="290"/>
      <c r="I30" s="291"/>
      <c r="J30" s="42" t="s">
        <v>703</v>
      </c>
      <c r="K30" s="131"/>
      <c r="L30" s="133" t="s">
        <v>7</v>
      </c>
      <c r="M30" s="37">
        <v>1232</v>
      </c>
      <c r="O30" s="138"/>
    </row>
    <row r="31" spans="1:15" x14ac:dyDescent="0.2">
      <c r="A31" s="282"/>
      <c r="B31" s="38"/>
      <c r="C31" s="38"/>
      <c r="D31" s="38"/>
      <c r="E31" s="38"/>
      <c r="F31" s="38"/>
      <c r="G31" s="40"/>
      <c r="H31" s="41"/>
      <c r="I31" s="112"/>
      <c r="J31" s="45" t="s">
        <v>705</v>
      </c>
      <c r="K31" s="133"/>
      <c r="L31" s="133" t="s">
        <v>7</v>
      </c>
      <c r="M31" s="134">
        <v>2046</v>
      </c>
      <c r="O31" s="138"/>
    </row>
    <row r="32" spans="1:15" ht="23.25" thickBot="1" x14ac:dyDescent="0.25">
      <c r="A32" s="283"/>
      <c r="B32" s="139" t="s">
        <v>774</v>
      </c>
      <c r="C32" s="135" t="s">
        <v>773</v>
      </c>
      <c r="D32" s="47">
        <v>44545</v>
      </c>
      <c r="E32" s="48" t="s">
        <v>706</v>
      </c>
      <c r="F32" s="49" t="s">
        <v>775</v>
      </c>
      <c r="G32" s="50"/>
      <c r="H32" s="51"/>
      <c r="I32" s="113"/>
      <c r="J32" s="52" t="s">
        <v>776</v>
      </c>
      <c r="K32" s="140"/>
      <c r="L32" s="136" t="s">
        <v>7</v>
      </c>
      <c r="M32" s="137">
        <v>200</v>
      </c>
      <c r="O32" s="138"/>
    </row>
    <row r="33" spans="1:15" ht="22.5" x14ac:dyDescent="0.2">
      <c r="A33" s="281">
        <v>4</v>
      </c>
      <c r="B33" s="22" t="s">
        <v>22</v>
      </c>
      <c r="C33" s="22" t="s">
        <v>23</v>
      </c>
      <c r="D33" s="22" t="s">
        <v>719</v>
      </c>
      <c r="E33" s="284" t="s">
        <v>720</v>
      </c>
      <c r="F33" s="284"/>
      <c r="G33" s="284" t="s">
        <v>17</v>
      </c>
      <c r="H33" s="285"/>
      <c r="I33" s="109"/>
      <c r="J33" s="126"/>
      <c r="K33" s="126"/>
      <c r="L33" s="126"/>
      <c r="M33" s="127"/>
      <c r="O33" s="138"/>
    </row>
    <row r="34" spans="1:15" ht="30.6" customHeight="1" x14ac:dyDescent="0.2">
      <c r="A34" s="282"/>
      <c r="B34" s="28" t="s">
        <v>777</v>
      </c>
      <c r="C34" s="28" t="s">
        <v>778</v>
      </c>
      <c r="D34" s="29">
        <v>44519</v>
      </c>
      <c r="E34" s="30"/>
      <c r="F34" s="31" t="s">
        <v>779</v>
      </c>
      <c r="G34" s="286" t="s">
        <v>780</v>
      </c>
      <c r="H34" s="287"/>
      <c r="I34" s="288"/>
      <c r="J34" s="34" t="s">
        <v>702</v>
      </c>
      <c r="K34" s="130"/>
      <c r="L34" s="131" t="s">
        <v>7</v>
      </c>
      <c r="M34" s="132">
        <v>572</v>
      </c>
      <c r="O34" s="138"/>
    </row>
    <row r="35" spans="1:15" ht="33.75" x14ac:dyDescent="0.2">
      <c r="A35" s="282"/>
      <c r="B35" s="38" t="s">
        <v>33</v>
      </c>
      <c r="C35" s="38" t="s">
        <v>34</v>
      </c>
      <c r="D35" s="38" t="s">
        <v>727</v>
      </c>
      <c r="E35" s="252" t="s">
        <v>728</v>
      </c>
      <c r="F35" s="252"/>
      <c r="G35" s="289"/>
      <c r="H35" s="290"/>
      <c r="I35" s="291"/>
      <c r="J35" s="42" t="s">
        <v>703</v>
      </c>
      <c r="K35" s="131"/>
      <c r="L35" s="133" t="s">
        <v>7</v>
      </c>
      <c r="M35" s="37">
        <v>373.79</v>
      </c>
      <c r="O35" s="138"/>
    </row>
    <row r="36" spans="1:15" x14ac:dyDescent="0.2">
      <c r="A36" s="282"/>
      <c r="B36" s="38"/>
      <c r="C36" s="38"/>
      <c r="D36" s="38"/>
      <c r="E36" s="38"/>
      <c r="F36" s="38"/>
      <c r="G36" s="40"/>
      <c r="H36" s="41"/>
      <c r="I36" s="112"/>
      <c r="J36" s="45" t="s">
        <v>705</v>
      </c>
      <c r="K36" s="133"/>
      <c r="L36" s="133" t="s">
        <v>7</v>
      </c>
      <c r="M36" s="134">
        <v>10</v>
      </c>
      <c r="O36" s="138"/>
    </row>
    <row r="37" spans="1:15" ht="23.25" thickBot="1" x14ac:dyDescent="0.25">
      <c r="A37" s="283"/>
      <c r="B37" s="139" t="s">
        <v>781</v>
      </c>
      <c r="C37" s="135" t="s">
        <v>780</v>
      </c>
      <c r="D37" s="47">
        <v>44521</v>
      </c>
      <c r="E37" s="48" t="s">
        <v>706</v>
      </c>
      <c r="F37" s="49" t="s">
        <v>782</v>
      </c>
      <c r="G37" s="50"/>
      <c r="H37" s="51"/>
      <c r="I37" s="113"/>
      <c r="J37" s="52" t="s">
        <v>37</v>
      </c>
      <c r="K37" s="140"/>
      <c r="L37" s="136"/>
      <c r="M37" s="137"/>
      <c r="O37" s="138"/>
    </row>
    <row r="38" spans="1:15" ht="22.5" x14ac:dyDescent="0.2">
      <c r="A38" s="281">
        <v>5</v>
      </c>
      <c r="B38" s="22" t="s">
        <v>22</v>
      </c>
      <c r="C38" s="22" t="s">
        <v>23</v>
      </c>
      <c r="D38" s="22" t="s">
        <v>719</v>
      </c>
      <c r="E38" s="284" t="s">
        <v>720</v>
      </c>
      <c r="F38" s="284"/>
      <c r="G38" s="284" t="s">
        <v>17</v>
      </c>
      <c r="H38" s="285"/>
      <c r="I38" s="109"/>
      <c r="J38" s="126"/>
      <c r="K38" s="126"/>
      <c r="L38" s="126"/>
      <c r="M38" s="127"/>
      <c r="O38" s="138"/>
    </row>
    <row r="39" spans="1:15" ht="45" x14ac:dyDescent="0.2">
      <c r="A39" s="282"/>
      <c r="B39" s="28" t="s">
        <v>783</v>
      </c>
      <c r="C39" s="28" t="s">
        <v>784</v>
      </c>
      <c r="D39" s="29">
        <v>44520</v>
      </c>
      <c r="E39" s="30"/>
      <c r="F39" s="31" t="s">
        <v>785</v>
      </c>
      <c r="G39" s="286" t="s">
        <v>786</v>
      </c>
      <c r="H39" s="287"/>
      <c r="I39" s="288"/>
      <c r="J39" s="34" t="s">
        <v>702</v>
      </c>
      <c r="K39" s="130"/>
      <c r="L39" s="131" t="s">
        <v>7</v>
      </c>
      <c r="M39" s="132">
        <v>287.3</v>
      </c>
      <c r="O39" s="138"/>
    </row>
    <row r="40" spans="1:15" ht="33.75" x14ac:dyDescent="0.2">
      <c r="A40" s="282"/>
      <c r="B40" s="38" t="s">
        <v>33</v>
      </c>
      <c r="C40" s="38" t="s">
        <v>34</v>
      </c>
      <c r="D40" s="38" t="s">
        <v>727</v>
      </c>
      <c r="E40" s="252" t="s">
        <v>728</v>
      </c>
      <c r="F40" s="252"/>
      <c r="G40" s="289"/>
      <c r="H40" s="290"/>
      <c r="I40" s="291"/>
      <c r="J40" s="42" t="s">
        <v>703</v>
      </c>
      <c r="K40" s="131"/>
      <c r="L40" s="133" t="s">
        <v>787</v>
      </c>
      <c r="M40" s="37">
        <v>358.16</v>
      </c>
      <c r="O40" s="138"/>
    </row>
    <row r="41" spans="1:15" x14ac:dyDescent="0.2">
      <c r="A41" s="282"/>
      <c r="B41" s="38"/>
      <c r="C41" s="38"/>
      <c r="D41" s="38"/>
      <c r="E41" s="38"/>
      <c r="F41" s="38"/>
      <c r="G41" s="40"/>
      <c r="H41" s="41"/>
      <c r="I41" s="112"/>
      <c r="J41" s="45" t="s">
        <v>705</v>
      </c>
      <c r="K41" s="133"/>
      <c r="L41" s="133"/>
      <c r="M41" s="134"/>
      <c r="O41" s="138"/>
    </row>
    <row r="42" spans="1:15" ht="23.25" thickBot="1" x14ac:dyDescent="0.25">
      <c r="A42" s="283"/>
      <c r="B42" s="139" t="s">
        <v>788</v>
      </c>
      <c r="C42" s="135" t="s">
        <v>786</v>
      </c>
      <c r="D42" s="47">
        <v>44522</v>
      </c>
      <c r="E42" s="48" t="s">
        <v>706</v>
      </c>
      <c r="F42" s="49" t="s">
        <v>789</v>
      </c>
      <c r="G42" s="50"/>
      <c r="H42" s="51"/>
      <c r="I42" s="113"/>
      <c r="J42" s="52" t="s">
        <v>37</v>
      </c>
      <c r="K42" s="140"/>
      <c r="L42" s="136"/>
      <c r="M42" s="137"/>
      <c r="O42" s="138"/>
    </row>
    <row r="43" spans="1:15" ht="22.5" x14ac:dyDescent="0.2">
      <c r="A43" s="281">
        <v>6</v>
      </c>
      <c r="B43" s="22" t="s">
        <v>22</v>
      </c>
      <c r="C43" s="22" t="s">
        <v>23</v>
      </c>
      <c r="D43" s="22" t="s">
        <v>719</v>
      </c>
      <c r="E43" s="284" t="s">
        <v>720</v>
      </c>
      <c r="F43" s="284"/>
      <c r="G43" s="284" t="s">
        <v>17</v>
      </c>
      <c r="H43" s="285"/>
      <c r="I43" s="109"/>
      <c r="J43" s="126"/>
      <c r="K43" s="126"/>
      <c r="L43" s="126"/>
      <c r="M43" s="127"/>
      <c r="O43" s="138"/>
    </row>
    <row r="44" spans="1:15" ht="30.6" customHeight="1" x14ac:dyDescent="0.2">
      <c r="A44" s="282"/>
      <c r="B44" s="28" t="s">
        <v>790</v>
      </c>
      <c r="C44" s="28" t="s">
        <v>791</v>
      </c>
      <c r="D44" s="29">
        <v>44528</v>
      </c>
      <c r="E44" s="30"/>
      <c r="F44" s="31" t="s">
        <v>792</v>
      </c>
      <c r="G44" s="286" t="s">
        <v>793</v>
      </c>
      <c r="H44" s="287"/>
      <c r="I44" s="288"/>
      <c r="J44" s="34" t="s">
        <v>702</v>
      </c>
      <c r="K44" s="130"/>
      <c r="L44" s="131" t="s">
        <v>7</v>
      </c>
      <c r="M44" s="132">
        <v>625</v>
      </c>
      <c r="O44" s="138"/>
    </row>
    <row r="45" spans="1:15" ht="33.75" x14ac:dyDescent="0.2">
      <c r="A45" s="282"/>
      <c r="B45" s="38" t="s">
        <v>33</v>
      </c>
      <c r="C45" s="38" t="s">
        <v>34</v>
      </c>
      <c r="D45" s="38" t="s">
        <v>727</v>
      </c>
      <c r="E45" s="252" t="s">
        <v>728</v>
      </c>
      <c r="F45" s="252"/>
      <c r="G45" s="289"/>
      <c r="H45" s="290"/>
      <c r="I45" s="291"/>
      <c r="J45" s="42" t="s">
        <v>703</v>
      </c>
      <c r="K45" s="131"/>
      <c r="L45" s="133" t="s">
        <v>7</v>
      </c>
      <c r="M45" s="37">
        <v>431.81</v>
      </c>
      <c r="O45" s="138"/>
    </row>
    <row r="46" spans="1:15" x14ac:dyDescent="0.2">
      <c r="A46" s="282"/>
      <c r="B46" s="38"/>
      <c r="C46" s="38"/>
      <c r="D46" s="38"/>
      <c r="E46" s="38"/>
      <c r="F46" s="38"/>
      <c r="G46" s="40"/>
      <c r="H46" s="41"/>
      <c r="I46" s="112"/>
      <c r="J46" s="45" t="s">
        <v>705</v>
      </c>
      <c r="K46" s="133"/>
      <c r="L46" s="133" t="s">
        <v>7</v>
      </c>
      <c r="M46" s="134">
        <v>379.5</v>
      </c>
      <c r="O46" s="138"/>
    </row>
    <row r="47" spans="1:15" ht="23.25" thickBot="1" x14ac:dyDescent="0.25">
      <c r="A47" s="283"/>
      <c r="B47" s="139" t="s">
        <v>794</v>
      </c>
      <c r="C47" s="135" t="s">
        <v>793</v>
      </c>
      <c r="D47" s="47">
        <v>44533</v>
      </c>
      <c r="E47" s="48" t="s">
        <v>706</v>
      </c>
      <c r="F47" s="49" t="s">
        <v>795</v>
      </c>
      <c r="G47" s="50"/>
      <c r="H47" s="51"/>
      <c r="I47" s="113"/>
      <c r="J47" s="52" t="s">
        <v>796</v>
      </c>
      <c r="K47" s="140"/>
      <c r="L47" s="136" t="s">
        <v>7</v>
      </c>
      <c r="M47" s="137">
        <v>402</v>
      </c>
      <c r="O47" s="138"/>
    </row>
    <row r="48" spans="1:15" ht="22.5" x14ac:dyDescent="0.2">
      <c r="A48" s="281">
        <v>7</v>
      </c>
      <c r="B48" s="22" t="s">
        <v>22</v>
      </c>
      <c r="C48" s="22" t="s">
        <v>23</v>
      </c>
      <c r="D48" s="22" t="s">
        <v>719</v>
      </c>
      <c r="E48" s="284" t="s">
        <v>720</v>
      </c>
      <c r="F48" s="284"/>
      <c r="G48" s="284" t="s">
        <v>17</v>
      </c>
      <c r="H48" s="285"/>
      <c r="I48" s="109"/>
      <c r="J48" s="126"/>
      <c r="K48" s="126"/>
      <c r="L48" s="126"/>
      <c r="M48" s="127"/>
      <c r="O48" s="138"/>
    </row>
    <row r="49" spans="1:15" ht="30.6" customHeight="1" x14ac:dyDescent="0.2">
      <c r="A49" s="282"/>
      <c r="B49" s="28" t="s">
        <v>797</v>
      </c>
      <c r="C49" s="28" t="s">
        <v>798</v>
      </c>
      <c r="D49" s="29">
        <v>44534</v>
      </c>
      <c r="E49" s="30"/>
      <c r="F49" s="31" t="s">
        <v>799</v>
      </c>
      <c r="G49" s="286" t="s">
        <v>71</v>
      </c>
      <c r="H49" s="287"/>
      <c r="I49" s="288"/>
      <c r="J49" s="34" t="s">
        <v>702</v>
      </c>
      <c r="K49" s="130"/>
      <c r="L49" s="131" t="s">
        <v>7</v>
      </c>
      <c r="M49" s="132">
        <v>496</v>
      </c>
      <c r="O49" s="138"/>
    </row>
    <row r="50" spans="1:15" ht="33.75" x14ac:dyDescent="0.2">
      <c r="A50" s="282"/>
      <c r="B50" s="38" t="s">
        <v>33</v>
      </c>
      <c r="C50" s="38" t="s">
        <v>34</v>
      </c>
      <c r="D50" s="38" t="s">
        <v>727</v>
      </c>
      <c r="E50" s="252" t="s">
        <v>728</v>
      </c>
      <c r="F50" s="252"/>
      <c r="G50" s="289"/>
      <c r="H50" s="290"/>
      <c r="I50" s="291"/>
      <c r="J50" s="42" t="s">
        <v>703</v>
      </c>
      <c r="K50" s="131"/>
      <c r="L50" s="133"/>
      <c r="M50" s="37"/>
      <c r="O50" s="138"/>
    </row>
    <row r="51" spans="1:15" x14ac:dyDescent="0.2">
      <c r="A51" s="282"/>
      <c r="B51" s="38"/>
      <c r="C51" s="38"/>
      <c r="D51" s="38"/>
      <c r="E51" s="38"/>
      <c r="F51" s="38"/>
      <c r="G51" s="40"/>
      <c r="H51" s="41"/>
      <c r="I51" s="112"/>
      <c r="J51" s="45" t="s">
        <v>705</v>
      </c>
      <c r="K51" s="133"/>
      <c r="L51" s="133" t="s">
        <v>7</v>
      </c>
      <c r="M51" s="134">
        <v>288</v>
      </c>
      <c r="O51" s="138"/>
    </row>
    <row r="52" spans="1:15" ht="23.25" thickBot="1" x14ac:dyDescent="0.25">
      <c r="A52" s="283"/>
      <c r="B52" s="139" t="s">
        <v>800</v>
      </c>
      <c r="C52" s="135" t="s">
        <v>71</v>
      </c>
      <c r="D52" s="47">
        <v>44538</v>
      </c>
      <c r="E52" s="48" t="s">
        <v>706</v>
      </c>
      <c r="F52" s="49" t="s">
        <v>801</v>
      </c>
      <c r="G52" s="50"/>
      <c r="H52" s="51"/>
      <c r="I52" s="113"/>
      <c r="J52" s="52" t="s">
        <v>37</v>
      </c>
      <c r="K52" s="140"/>
      <c r="L52" s="136"/>
      <c r="M52" s="137"/>
      <c r="O52" s="138"/>
    </row>
    <row r="53" spans="1:15" ht="22.5" x14ac:dyDescent="0.2">
      <c r="A53" s="281">
        <v>8</v>
      </c>
      <c r="B53" s="22" t="s">
        <v>22</v>
      </c>
      <c r="C53" s="22" t="s">
        <v>23</v>
      </c>
      <c r="D53" s="22" t="s">
        <v>719</v>
      </c>
      <c r="E53" s="284" t="s">
        <v>720</v>
      </c>
      <c r="F53" s="284"/>
      <c r="G53" s="284" t="s">
        <v>17</v>
      </c>
      <c r="H53" s="285"/>
      <c r="I53" s="109"/>
      <c r="J53" s="126"/>
      <c r="K53" s="126"/>
      <c r="L53" s="126"/>
      <c r="M53" s="127"/>
      <c r="O53" s="138"/>
    </row>
    <row r="54" spans="1:15" ht="30.6" customHeight="1" x14ac:dyDescent="0.2">
      <c r="A54" s="282"/>
      <c r="B54" s="28" t="s">
        <v>802</v>
      </c>
      <c r="C54" s="28" t="s">
        <v>803</v>
      </c>
      <c r="D54" s="29">
        <v>44566</v>
      </c>
      <c r="E54" s="30"/>
      <c r="F54" s="31" t="s">
        <v>804</v>
      </c>
      <c r="G54" s="286" t="s">
        <v>805</v>
      </c>
      <c r="H54" s="287"/>
      <c r="I54" s="288"/>
      <c r="J54" s="34" t="s">
        <v>702</v>
      </c>
      <c r="K54" s="130"/>
      <c r="L54" s="131" t="s">
        <v>7</v>
      </c>
      <c r="M54" s="132">
        <v>191</v>
      </c>
      <c r="O54" s="138"/>
    </row>
    <row r="55" spans="1:15" ht="33.75" x14ac:dyDescent="0.2">
      <c r="A55" s="282"/>
      <c r="B55" s="38" t="s">
        <v>33</v>
      </c>
      <c r="C55" s="38" t="s">
        <v>34</v>
      </c>
      <c r="D55" s="38" t="s">
        <v>727</v>
      </c>
      <c r="E55" s="252" t="s">
        <v>728</v>
      </c>
      <c r="F55" s="252"/>
      <c r="G55" s="289"/>
      <c r="H55" s="290"/>
      <c r="I55" s="291"/>
      <c r="J55" s="42" t="s">
        <v>703</v>
      </c>
      <c r="K55" s="131"/>
      <c r="L55" s="133" t="s">
        <v>7</v>
      </c>
      <c r="M55" s="37">
        <v>555.79999999999995</v>
      </c>
      <c r="O55" s="138"/>
    </row>
    <row r="56" spans="1:15" x14ac:dyDescent="0.2">
      <c r="A56" s="282"/>
      <c r="B56" s="38"/>
      <c r="C56" s="38"/>
      <c r="D56" s="38"/>
      <c r="E56" s="38"/>
      <c r="F56" s="38"/>
      <c r="G56" s="40"/>
      <c r="H56" s="41"/>
      <c r="I56" s="112"/>
      <c r="J56" s="45" t="s">
        <v>705</v>
      </c>
      <c r="K56" s="133"/>
      <c r="L56" s="133"/>
      <c r="M56" s="134"/>
      <c r="O56" s="138"/>
    </row>
    <row r="57" spans="1:15" ht="23.25" thickBot="1" x14ac:dyDescent="0.25">
      <c r="A57" s="283"/>
      <c r="B57" s="139" t="s">
        <v>806</v>
      </c>
      <c r="C57" s="135" t="s">
        <v>805</v>
      </c>
      <c r="D57" s="47">
        <v>44567</v>
      </c>
      <c r="E57" s="48" t="s">
        <v>706</v>
      </c>
      <c r="F57" s="49" t="s">
        <v>807</v>
      </c>
      <c r="G57" s="50"/>
      <c r="H57" s="51"/>
      <c r="I57" s="113"/>
      <c r="J57" s="52" t="s">
        <v>37</v>
      </c>
      <c r="K57" s="140"/>
      <c r="L57" s="136"/>
      <c r="M57" s="137"/>
      <c r="O57" s="138"/>
    </row>
    <row r="58" spans="1:15" ht="22.5" x14ac:dyDescent="0.2">
      <c r="A58" s="281">
        <v>9</v>
      </c>
      <c r="B58" s="22" t="s">
        <v>22</v>
      </c>
      <c r="C58" s="22" t="s">
        <v>23</v>
      </c>
      <c r="D58" s="22" t="s">
        <v>719</v>
      </c>
      <c r="E58" s="284" t="s">
        <v>720</v>
      </c>
      <c r="F58" s="284"/>
      <c r="G58" s="284" t="s">
        <v>17</v>
      </c>
      <c r="H58" s="285"/>
      <c r="I58" s="109"/>
      <c r="J58" s="126"/>
      <c r="K58" s="126"/>
      <c r="L58" s="126"/>
      <c r="M58" s="127"/>
      <c r="O58" s="138"/>
    </row>
    <row r="59" spans="1:15" ht="20.45" customHeight="1" x14ac:dyDescent="0.2">
      <c r="A59" s="282"/>
      <c r="B59" s="28" t="s">
        <v>758</v>
      </c>
      <c r="C59" s="28" t="s">
        <v>808</v>
      </c>
      <c r="D59" s="29">
        <v>44576</v>
      </c>
      <c r="E59" s="30"/>
      <c r="F59" s="31" t="s">
        <v>760</v>
      </c>
      <c r="G59" s="286" t="s">
        <v>761</v>
      </c>
      <c r="H59" s="287"/>
      <c r="I59" s="288"/>
      <c r="J59" s="34" t="s">
        <v>702</v>
      </c>
      <c r="K59" s="130"/>
      <c r="L59" s="131" t="s">
        <v>7</v>
      </c>
      <c r="M59" s="132">
        <v>26228</v>
      </c>
      <c r="O59" s="138"/>
    </row>
    <row r="60" spans="1:15" ht="33.75" x14ac:dyDescent="0.2">
      <c r="A60" s="282"/>
      <c r="B60" s="38" t="s">
        <v>33</v>
      </c>
      <c r="C60" s="38" t="s">
        <v>34</v>
      </c>
      <c r="D60" s="38" t="s">
        <v>727</v>
      </c>
      <c r="E60" s="252" t="s">
        <v>728</v>
      </c>
      <c r="F60" s="252"/>
      <c r="G60" s="289"/>
      <c r="H60" s="290"/>
      <c r="I60" s="291"/>
      <c r="J60" s="42" t="s">
        <v>703</v>
      </c>
      <c r="K60" s="131"/>
      <c r="L60" s="133" t="s">
        <v>7</v>
      </c>
      <c r="M60" s="37">
        <v>1651.31</v>
      </c>
      <c r="O60" s="138"/>
    </row>
    <row r="61" spans="1:15" x14ac:dyDescent="0.2">
      <c r="A61" s="282"/>
      <c r="B61" s="38"/>
      <c r="C61" s="38"/>
      <c r="D61" s="38"/>
      <c r="E61" s="38"/>
      <c r="F61" s="38"/>
      <c r="G61" s="40"/>
      <c r="H61" s="41"/>
      <c r="I61" s="112"/>
      <c r="J61" s="45" t="s">
        <v>705</v>
      </c>
      <c r="K61" s="133"/>
      <c r="L61" s="133" t="s">
        <v>7</v>
      </c>
      <c r="M61" s="134">
        <v>13594.5</v>
      </c>
      <c r="O61" s="138"/>
    </row>
    <row r="62" spans="1:15" ht="23.25" thickBot="1" x14ac:dyDescent="0.25">
      <c r="A62" s="283"/>
      <c r="B62" s="139" t="s">
        <v>762</v>
      </c>
      <c r="C62" s="135" t="s">
        <v>761</v>
      </c>
      <c r="D62" s="47">
        <v>44660</v>
      </c>
      <c r="E62" s="48" t="s">
        <v>706</v>
      </c>
      <c r="F62" s="49" t="s">
        <v>809</v>
      </c>
      <c r="G62" s="50"/>
      <c r="H62" s="51"/>
      <c r="I62" s="113"/>
      <c r="J62" s="52"/>
      <c r="K62" s="140"/>
      <c r="L62" s="136"/>
      <c r="M62" s="137"/>
      <c r="O62" s="138"/>
    </row>
    <row r="63" spans="1:15" ht="22.5" x14ac:dyDescent="0.2">
      <c r="A63" s="281">
        <v>10</v>
      </c>
      <c r="B63" s="22" t="s">
        <v>22</v>
      </c>
      <c r="C63" s="22" t="s">
        <v>23</v>
      </c>
      <c r="D63" s="22" t="s">
        <v>719</v>
      </c>
      <c r="E63" s="284" t="s">
        <v>720</v>
      </c>
      <c r="F63" s="284"/>
      <c r="G63" s="284" t="s">
        <v>17</v>
      </c>
      <c r="H63" s="285"/>
      <c r="I63" s="109"/>
      <c r="J63" s="126"/>
      <c r="K63" s="126"/>
      <c r="L63" s="126"/>
      <c r="M63" s="127"/>
      <c r="O63" s="138"/>
    </row>
    <row r="64" spans="1:15" ht="30.6" customHeight="1" x14ac:dyDescent="0.2">
      <c r="A64" s="282"/>
      <c r="B64" s="28" t="s">
        <v>810</v>
      </c>
      <c r="C64" s="28" t="s">
        <v>811</v>
      </c>
      <c r="D64" s="29">
        <v>44611</v>
      </c>
      <c r="E64" s="30"/>
      <c r="F64" s="31" t="s">
        <v>760</v>
      </c>
      <c r="G64" s="286" t="s">
        <v>761</v>
      </c>
      <c r="H64" s="287"/>
      <c r="I64" s="288"/>
      <c r="J64" s="34" t="s">
        <v>702</v>
      </c>
      <c r="K64" s="130"/>
      <c r="L64" s="131" t="s">
        <v>7</v>
      </c>
      <c r="M64" s="132">
        <v>3320</v>
      </c>
      <c r="O64" s="138"/>
    </row>
    <row r="65" spans="1:15" ht="33.75" x14ac:dyDescent="0.2">
      <c r="A65" s="282"/>
      <c r="B65" s="38" t="s">
        <v>33</v>
      </c>
      <c r="C65" s="38" t="s">
        <v>34</v>
      </c>
      <c r="D65" s="38" t="s">
        <v>727</v>
      </c>
      <c r="E65" s="252" t="s">
        <v>728</v>
      </c>
      <c r="F65" s="252"/>
      <c r="G65" s="289"/>
      <c r="H65" s="290"/>
      <c r="I65" s="291"/>
      <c r="J65" s="42" t="s">
        <v>703</v>
      </c>
      <c r="K65" s="131"/>
      <c r="L65" s="133" t="s">
        <v>7</v>
      </c>
      <c r="M65" s="37">
        <v>6121.63</v>
      </c>
      <c r="O65" s="138"/>
    </row>
    <row r="66" spans="1:15" x14ac:dyDescent="0.2">
      <c r="A66" s="282"/>
      <c r="B66" s="38"/>
      <c r="C66" s="38"/>
      <c r="D66" s="38"/>
      <c r="E66" s="38"/>
      <c r="F66" s="38"/>
      <c r="G66" s="40"/>
      <c r="H66" s="41"/>
      <c r="I66" s="112"/>
      <c r="J66" s="45" t="s">
        <v>705</v>
      </c>
      <c r="K66" s="133"/>
      <c r="L66" s="133" t="s">
        <v>7</v>
      </c>
      <c r="M66" s="134">
        <v>1966.5</v>
      </c>
      <c r="O66" s="138"/>
    </row>
    <row r="67" spans="1:15" ht="23.25" thickBot="1" x14ac:dyDescent="0.25">
      <c r="A67" s="283"/>
      <c r="B67" s="139" t="s">
        <v>812</v>
      </c>
      <c r="C67" s="135" t="s">
        <v>761</v>
      </c>
      <c r="D67" s="47">
        <v>44622</v>
      </c>
      <c r="E67" s="48" t="s">
        <v>706</v>
      </c>
      <c r="F67" s="49" t="s">
        <v>813</v>
      </c>
      <c r="G67" s="50"/>
      <c r="H67" s="51"/>
      <c r="I67" s="113"/>
      <c r="J67" s="52" t="s">
        <v>37</v>
      </c>
      <c r="K67" s="140"/>
      <c r="L67" s="136"/>
      <c r="M67" s="137"/>
      <c r="O67" s="138"/>
    </row>
    <row r="68" spans="1:15" ht="22.5" x14ac:dyDescent="0.2">
      <c r="A68" s="281">
        <v>11</v>
      </c>
      <c r="B68" s="22" t="s">
        <v>22</v>
      </c>
      <c r="C68" s="22" t="s">
        <v>23</v>
      </c>
      <c r="D68" s="22" t="s">
        <v>719</v>
      </c>
      <c r="E68" s="284" t="s">
        <v>720</v>
      </c>
      <c r="F68" s="284"/>
      <c r="G68" s="284" t="s">
        <v>17</v>
      </c>
      <c r="H68" s="285"/>
      <c r="I68" s="109"/>
      <c r="J68" s="126"/>
      <c r="K68" s="126"/>
      <c r="L68" s="126"/>
      <c r="M68" s="127"/>
      <c r="O68" s="138"/>
    </row>
    <row r="69" spans="1:15" ht="20.45" customHeight="1" x14ac:dyDescent="0.2">
      <c r="A69" s="282"/>
      <c r="B69" s="28" t="s">
        <v>814</v>
      </c>
      <c r="C69" s="28" t="s">
        <v>815</v>
      </c>
      <c r="D69" s="29">
        <v>44617</v>
      </c>
      <c r="E69" s="30"/>
      <c r="F69" s="31" t="s">
        <v>816</v>
      </c>
      <c r="G69" s="286" t="s">
        <v>817</v>
      </c>
      <c r="H69" s="287"/>
      <c r="I69" s="288"/>
      <c r="J69" s="34" t="s">
        <v>702</v>
      </c>
      <c r="K69" s="130"/>
      <c r="L69" s="131" t="s">
        <v>7</v>
      </c>
      <c r="M69" s="132">
        <v>2700</v>
      </c>
      <c r="O69" s="138"/>
    </row>
    <row r="70" spans="1:15" ht="33.75" x14ac:dyDescent="0.2">
      <c r="A70" s="282"/>
      <c r="B70" s="38" t="s">
        <v>33</v>
      </c>
      <c r="C70" s="38" t="s">
        <v>34</v>
      </c>
      <c r="D70" s="38" t="s">
        <v>727</v>
      </c>
      <c r="E70" s="252" t="s">
        <v>728</v>
      </c>
      <c r="F70" s="252"/>
      <c r="G70" s="289"/>
      <c r="H70" s="290"/>
      <c r="I70" s="291"/>
      <c r="J70" s="42" t="s">
        <v>703</v>
      </c>
      <c r="K70" s="131"/>
      <c r="L70" s="133" t="s">
        <v>7</v>
      </c>
      <c r="M70" s="37">
        <v>2181.77</v>
      </c>
      <c r="O70" s="138"/>
    </row>
    <row r="71" spans="1:15" x14ac:dyDescent="0.2">
      <c r="A71" s="282"/>
      <c r="B71" s="38"/>
      <c r="C71" s="38"/>
      <c r="D71" s="38"/>
      <c r="E71" s="38"/>
      <c r="F71" s="38"/>
      <c r="G71" s="40"/>
      <c r="H71" s="41"/>
      <c r="I71" s="112"/>
      <c r="J71" s="45" t="s">
        <v>705</v>
      </c>
      <c r="K71" s="133"/>
      <c r="L71" s="133" t="s">
        <v>7</v>
      </c>
      <c r="M71" s="134">
        <v>1545</v>
      </c>
      <c r="O71" s="138"/>
    </row>
    <row r="72" spans="1:15" ht="23.25" thickBot="1" x14ac:dyDescent="0.25">
      <c r="A72" s="283"/>
      <c r="B72" s="139" t="s">
        <v>818</v>
      </c>
      <c r="C72" s="135" t="s">
        <v>817</v>
      </c>
      <c r="D72" s="47">
        <v>44633</v>
      </c>
      <c r="E72" s="48" t="s">
        <v>706</v>
      </c>
      <c r="F72" s="49" t="s">
        <v>819</v>
      </c>
      <c r="G72" s="50"/>
      <c r="H72" s="51"/>
      <c r="I72" s="113"/>
      <c r="J72" s="52" t="s">
        <v>37</v>
      </c>
      <c r="K72" s="140"/>
      <c r="L72" s="136"/>
      <c r="M72" s="137"/>
      <c r="O72" s="138"/>
    </row>
    <row r="73" spans="1:15" ht="22.5" x14ac:dyDescent="0.2">
      <c r="A73" s="281">
        <v>12</v>
      </c>
      <c r="B73" s="22" t="s">
        <v>22</v>
      </c>
      <c r="C73" s="22" t="s">
        <v>23</v>
      </c>
      <c r="D73" s="22" t="s">
        <v>719</v>
      </c>
      <c r="E73" s="284" t="s">
        <v>720</v>
      </c>
      <c r="F73" s="284"/>
      <c r="G73" s="284" t="s">
        <v>17</v>
      </c>
      <c r="H73" s="285"/>
      <c r="I73" s="109"/>
      <c r="J73" s="126"/>
      <c r="K73" s="126"/>
      <c r="L73" s="126"/>
      <c r="M73" s="127"/>
      <c r="O73" s="138"/>
    </row>
    <row r="74" spans="1:15" ht="247.5" x14ac:dyDescent="0.2">
      <c r="A74" s="282"/>
      <c r="B74" s="28" t="s">
        <v>820</v>
      </c>
      <c r="C74" s="28" t="s">
        <v>821</v>
      </c>
      <c r="D74" s="29">
        <v>44617</v>
      </c>
      <c r="E74" s="30"/>
      <c r="F74" s="31" t="s">
        <v>816</v>
      </c>
      <c r="G74" s="286" t="s">
        <v>817</v>
      </c>
      <c r="H74" s="287"/>
      <c r="I74" s="288"/>
      <c r="J74" s="34" t="s">
        <v>702</v>
      </c>
      <c r="K74" s="130"/>
      <c r="L74" s="131" t="s">
        <v>7</v>
      </c>
      <c r="M74" s="132">
        <v>2700</v>
      </c>
      <c r="O74" s="138"/>
    </row>
    <row r="75" spans="1:15" ht="33.75" x14ac:dyDescent="0.2">
      <c r="A75" s="282"/>
      <c r="B75" s="38" t="s">
        <v>33</v>
      </c>
      <c r="C75" s="38" t="s">
        <v>34</v>
      </c>
      <c r="D75" s="38" t="s">
        <v>727</v>
      </c>
      <c r="E75" s="252" t="s">
        <v>728</v>
      </c>
      <c r="F75" s="252"/>
      <c r="G75" s="289"/>
      <c r="H75" s="290"/>
      <c r="I75" s="291"/>
      <c r="J75" s="42" t="s">
        <v>703</v>
      </c>
      <c r="K75" s="131"/>
      <c r="L75" s="133" t="s">
        <v>7</v>
      </c>
      <c r="M75" s="37">
        <v>2203.77</v>
      </c>
      <c r="O75" s="138"/>
    </row>
    <row r="76" spans="1:15" x14ac:dyDescent="0.2">
      <c r="A76" s="282"/>
      <c r="B76" s="38"/>
      <c r="C76" s="38"/>
      <c r="D76" s="38"/>
      <c r="E76" s="38"/>
      <c r="F76" s="38"/>
      <c r="G76" s="40"/>
      <c r="H76" s="41"/>
      <c r="I76" s="112"/>
      <c r="J76" s="45" t="s">
        <v>705</v>
      </c>
      <c r="K76" s="133"/>
      <c r="L76" s="133" t="s">
        <v>7</v>
      </c>
      <c r="M76" s="134">
        <v>1699.5</v>
      </c>
      <c r="O76" s="138"/>
    </row>
    <row r="77" spans="1:15" ht="23.25" thickBot="1" x14ac:dyDescent="0.25">
      <c r="A77" s="283"/>
      <c r="B77" s="139" t="s">
        <v>822</v>
      </c>
      <c r="C77" s="135" t="s">
        <v>817</v>
      </c>
      <c r="D77" s="47">
        <v>44633</v>
      </c>
      <c r="E77" s="48" t="s">
        <v>706</v>
      </c>
      <c r="F77" s="49" t="s">
        <v>819</v>
      </c>
      <c r="G77" s="50"/>
      <c r="H77" s="51"/>
      <c r="I77" s="113"/>
      <c r="J77" s="52" t="s">
        <v>37</v>
      </c>
      <c r="K77" s="140"/>
      <c r="L77" s="136" t="s">
        <v>7</v>
      </c>
      <c r="M77" s="137">
        <v>100</v>
      </c>
      <c r="O77" s="138"/>
    </row>
    <row r="78" spans="1:15" ht="22.5" x14ac:dyDescent="0.2">
      <c r="A78" s="281">
        <v>13</v>
      </c>
      <c r="B78" s="22" t="s">
        <v>22</v>
      </c>
      <c r="C78" s="22" t="s">
        <v>23</v>
      </c>
      <c r="D78" s="22" t="s">
        <v>719</v>
      </c>
      <c r="E78" s="284" t="s">
        <v>720</v>
      </c>
      <c r="F78" s="284"/>
      <c r="G78" s="284" t="s">
        <v>17</v>
      </c>
      <c r="H78" s="285"/>
      <c r="I78" s="109"/>
      <c r="J78" s="126"/>
      <c r="K78" s="126"/>
      <c r="L78" s="126"/>
      <c r="M78" s="127"/>
      <c r="O78" s="138"/>
    </row>
    <row r="79" spans="1:15" ht="40.9" customHeight="1" x14ac:dyDescent="0.2">
      <c r="A79" s="282"/>
      <c r="B79" s="28" t="s">
        <v>823</v>
      </c>
      <c r="C79" s="28" t="s">
        <v>824</v>
      </c>
      <c r="D79" s="29">
        <v>44633</v>
      </c>
      <c r="E79" s="30"/>
      <c r="F79" s="31" t="s">
        <v>767</v>
      </c>
      <c r="G79" s="286" t="s">
        <v>793</v>
      </c>
      <c r="H79" s="287"/>
      <c r="I79" s="288"/>
      <c r="J79" s="34" t="s">
        <v>702</v>
      </c>
      <c r="K79" s="130"/>
      <c r="L79" s="131" t="s">
        <v>7</v>
      </c>
      <c r="M79" s="132">
        <v>1290</v>
      </c>
      <c r="O79" s="138"/>
    </row>
    <row r="80" spans="1:15" ht="33.75" x14ac:dyDescent="0.2">
      <c r="A80" s="282"/>
      <c r="B80" s="38" t="s">
        <v>33</v>
      </c>
      <c r="C80" s="38" t="s">
        <v>34</v>
      </c>
      <c r="D80" s="38" t="s">
        <v>727</v>
      </c>
      <c r="E80" s="252" t="s">
        <v>728</v>
      </c>
      <c r="F80" s="252"/>
      <c r="G80" s="289"/>
      <c r="H80" s="290"/>
      <c r="I80" s="291"/>
      <c r="J80" s="42" t="s">
        <v>703</v>
      </c>
      <c r="K80" s="131"/>
      <c r="L80" s="133" t="s">
        <v>7</v>
      </c>
      <c r="M80" s="37">
        <v>66.41</v>
      </c>
      <c r="O80" s="138"/>
    </row>
    <row r="81" spans="1:15" x14ac:dyDescent="0.2">
      <c r="A81" s="282"/>
      <c r="B81" s="38"/>
      <c r="C81" s="38"/>
      <c r="D81" s="38"/>
      <c r="E81" s="38"/>
      <c r="F81" s="38"/>
      <c r="G81" s="40"/>
      <c r="H81" s="41"/>
      <c r="I81" s="112"/>
      <c r="J81" s="45" t="s">
        <v>705</v>
      </c>
      <c r="K81" s="133"/>
      <c r="L81" s="133" t="s">
        <v>7</v>
      </c>
      <c r="M81" s="134">
        <v>425.25</v>
      </c>
      <c r="O81" s="138"/>
    </row>
    <row r="82" spans="1:15" ht="31.15" customHeight="1" thickBot="1" x14ac:dyDescent="0.25">
      <c r="A82" s="283"/>
      <c r="B82" s="139" t="s">
        <v>825</v>
      </c>
      <c r="C82" s="135" t="s">
        <v>793</v>
      </c>
      <c r="D82" s="47">
        <v>44638</v>
      </c>
      <c r="E82" s="48" t="s">
        <v>706</v>
      </c>
      <c r="F82" s="49" t="s">
        <v>826</v>
      </c>
      <c r="G82" s="50"/>
      <c r="H82" s="51"/>
      <c r="I82" s="113"/>
      <c r="J82" s="52" t="s">
        <v>796</v>
      </c>
      <c r="K82" s="140"/>
      <c r="L82" s="136" t="s">
        <v>7</v>
      </c>
      <c r="M82" s="137">
        <v>347.77</v>
      </c>
      <c r="O82" s="138"/>
    </row>
    <row r="83" spans="1:15" ht="22.5" x14ac:dyDescent="0.2">
      <c r="A83" s="281">
        <v>14</v>
      </c>
      <c r="B83" s="22" t="s">
        <v>22</v>
      </c>
      <c r="C83" s="22" t="s">
        <v>23</v>
      </c>
      <c r="D83" s="22" t="s">
        <v>719</v>
      </c>
      <c r="E83" s="284" t="s">
        <v>720</v>
      </c>
      <c r="F83" s="284"/>
      <c r="G83" s="284" t="s">
        <v>17</v>
      </c>
      <c r="H83" s="285"/>
      <c r="I83" s="109"/>
      <c r="J83" s="126"/>
      <c r="K83" s="126"/>
      <c r="L83" s="126"/>
      <c r="M83" s="127"/>
      <c r="O83" s="138"/>
    </row>
    <row r="84" spans="1:15" ht="67.5" x14ac:dyDescent="0.2">
      <c r="A84" s="282"/>
      <c r="B84" s="28" t="s">
        <v>827</v>
      </c>
      <c r="C84" s="28" t="s">
        <v>828</v>
      </c>
      <c r="D84" s="29">
        <v>44640</v>
      </c>
      <c r="E84" s="30"/>
      <c r="F84" s="31" t="s">
        <v>829</v>
      </c>
      <c r="G84" s="286" t="s">
        <v>830</v>
      </c>
      <c r="H84" s="287"/>
      <c r="I84" s="288"/>
      <c r="J84" s="34" t="s">
        <v>702</v>
      </c>
      <c r="K84" s="130"/>
      <c r="L84" s="131" t="s">
        <v>7</v>
      </c>
      <c r="M84" s="132">
        <v>975</v>
      </c>
      <c r="O84" s="138"/>
    </row>
    <row r="85" spans="1:15" ht="33.75" x14ac:dyDescent="0.2">
      <c r="A85" s="282"/>
      <c r="B85" s="38" t="s">
        <v>33</v>
      </c>
      <c r="C85" s="38" t="s">
        <v>34</v>
      </c>
      <c r="D85" s="38" t="s">
        <v>727</v>
      </c>
      <c r="E85" s="252" t="s">
        <v>728</v>
      </c>
      <c r="F85" s="252"/>
      <c r="G85" s="289"/>
      <c r="H85" s="290"/>
      <c r="I85" s="291"/>
      <c r="J85" s="42" t="s">
        <v>703</v>
      </c>
      <c r="K85" s="131"/>
      <c r="L85" s="133" t="s">
        <v>7</v>
      </c>
      <c r="M85" s="37">
        <v>702.2</v>
      </c>
      <c r="O85" s="138"/>
    </row>
    <row r="86" spans="1:15" x14ac:dyDescent="0.2">
      <c r="A86" s="282"/>
      <c r="B86" s="38"/>
      <c r="C86" s="38"/>
      <c r="D86" s="38"/>
      <c r="E86" s="38"/>
      <c r="F86" s="38"/>
      <c r="G86" s="40"/>
      <c r="H86" s="41"/>
      <c r="I86" s="112"/>
      <c r="J86" s="45" t="s">
        <v>705</v>
      </c>
      <c r="K86" s="133"/>
      <c r="L86" s="133" t="s">
        <v>7</v>
      </c>
      <c r="M86" s="134">
        <v>92</v>
      </c>
      <c r="O86" s="138"/>
    </row>
    <row r="87" spans="1:15" ht="23.25" thickBot="1" x14ac:dyDescent="0.25">
      <c r="A87" s="283"/>
      <c r="B87" s="139" t="s">
        <v>831</v>
      </c>
      <c r="C87" s="135" t="s">
        <v>830</v>
      </c>
      <c r="D87" s="47">
        <v>44645</v>
      </c>
      <c r="E87" s="48" t="s">
        <v>706</v>
      </c>
      <c r="F87" s="49" t="s">
        <v>832</v>
      </c>
      <c r="G87" s="50"/>
      <c r="H87" s="51"/>
      <c r="I87" s="113"/>
      <c r="J87" s="52" t="s">
        <v>833</v>
      </c>
      <c r="K87" s="140"/>
      <c r="L87" s="136" t="s">
        <v>7</v>
      </c>
      <c r="M87" s="137">
        <v>950</v>
      </c>
      <c r="O87" s="138"/>
    </row>
    <row r="88" spans="1:15" ht="22.5" x14ac:dyDescent="0.2">
      <c r="A88" s="281">
        <v>15</v>
      </c>
      <c r="B88" s="22" t="s">
        <v>22</v>
      </c>
      <c r="C88" s="22" t="s">
        <v>23</v>
      </c>
      <c r="D88" s="22" t="s">
        <v>719</v>
      </c>
      <c r="E88" s="284" t="s">
        <v>720</v>
      </c>
      <c r="F88" s="284"/>
      <c r="G88" s="284" t="s">
        <v>17</v>
      </c>
      <c r="H88" s="285"/>
      <c r="I88" s="109"/>
      <c r="J88" s="126"/>
      <c r="K88" s="126"/>
      <c r="L88" s="126"/>
      <c r="M88" s="127"/>
      <c r="O88" s="138"/>
    </row>
    <row r="89" spans="1:15" ht="90" x14ac:dyDescent="0.2">
      <c r="A89" s="282"/>
      <c r="B89" s="28" t="s">
        <v>834</v>
      </c>
      <c r="C89" s="28" t="s">
        <v>835</v>
      </c>
      <c r="D89" s="29">
        <v>44645</v>
      </c>
      <c r="E89" s="30"/>
      <c r="F89" s="31" t="s">
        <v>836</v>
      </c>
      <c r="G89" s="286" t="s">
        <v>761</v>
      </c>
      <c r="H89" s="287"/>
      <c r="I89" s="288"/>
      <c r="J89" s="34" t="s">
        <v>702</v>
      </c>
      <c r="K89" s="130"/>
      <c r="L89" s="131"/>
      <c r="M89" s="132"/>
      <c r="O89" s="138"/>
    </row>
    <row r="90" spans="1:15" ht="33.75" x14ac:dyDescent="0.2">
      <c r="A90" s="282"/>
      <c r="B90" s="38" t="s">
        <v>33</v>
      </c>
      <c r="C90" s="38" t="s">
        <v>34</v>
      </c>
      <c r="D90" s="38" t="s">
        <v>727</v>
      </c>
      <c r="E90" s="252" t="s">
        <v>728</v>
      </c>
      <c r="F90" s="252"/>
      <c r="G90" s="289"/>
      <c r="H90" s="290"/>
      <c r="I90" s="291"/>
      <c r="J90" s="42" t="s">
        <v>703</v>
      </c>
      <c r="K90" s="131"/>
      <c r="L90" s="133" t="s">
        <v>7</v>
      </c>
      <c r="M90" s="37">
        <v>980.17</v>
      </c>
      <c r="O90" s="138"/>
    </row>
    <row r="91" spans="1:15" x14ac:dyDescent="0.2">
      <c r="A91" s="282"/>
      <c r="B91" s="38"/>
      <c r="C91" s="38"/>
      <c r="D91" s="38"/>
      <c r="E91" s="38"/>
      <c r="F91" s="38"/>
      <c r="G91" s="40"/>
      <c r="H91" s="41"/>
      <c r="I91" s="112"/>
      <c r="J91" s="45" t="s">
        <v>705</v>
      </c>
      <c r="K91" s="133"/>
      <c r="L91" s="133"/>
      <c r="M91" s="134"/>
      <c r="O91" s="138"/>
    </row>
    <row r="92" spans="1:15" ht="23.25" thickBot="1" x14ac:dyDescent="0.25">
      <c r="A92" s="283"/>
      <c r="B92" s="139" t="s">
        <v>837</v>
      </c>
      <c r="C92" s="135" t="s">
        <v>761</v>
      </c>
      <c r="D92" s="47">
        <v>44653</v>
      </c>
      <c r="E92" s="48" t="s">
        <v>706</v>
      </c>
      <c r="F92" s="49" t="s">
        <v>838</v>
      </c>
      <c r="G92" s="50"/>
      <c r="H92" s="51"/>
      <c r="I92" s="113"/>
      <c r="J92" s="52" t="s">
        <v>37</v>
      </c>
      <c r="K92" s="140"/>
      <c r="L92" s="136"/>
      <c r="M92" s="137"/>
      <c r="O92" s="138"/>
    </row>
    <row r="93" spans="1:15" ht="22.5" x14ac:dyDescent="0.2">
      <c r="A93" s="281">
        <v>16</v>
      </c>
      <c r="B93" s="22" t="s">
        <v>22</v>
      </c>
      <c r="C93" s="22" t="s">
        <v>23</v>
      </c>
      <c r="D93" s="22" t="s">
        <v>719</v>
      </c>
      <c r="E93" s="284" t="s">
        <v>720</v>
      </c>
      <c r="F93" s="284"/>
      <c r="G93" s="284" t="s">
        <v>17</v>
      </c>
      <c r="H93" s="285"/>
      <c r="I93" s="109"/>
      <c r="J93" s="126"/>
      <c r="K93" s="126"/>
      <c r="L93" s="126"/>
      <c r="M93" s="127"/>
      <c r="O93" s="138"/>
    </row>
    <row r="94" spans="1:15" ht="30.6" customHeight="1" x14ac:dyDescent="0.2">
      <c r="A94" s="282"/>
      <c r="B94" s="28" t="s">
        <v>839</v>
      </c>
      <c r="C94" s="28" t="s">
        <v>840</v>
      </c>
      <c r="D94" s="29">
        <v>44648</v>
      </c>
      <c r="E94" s="30"/>
      <c r="F94" s="31" t="s">
        <v>841</v>
      </c>
      <c r="G94" s="286" t="s">
        <v>842</v>
      </c>
      <c r="H94" s="287"/>
      <c r="I94" s="288"/>
      <c r="J94" s="34" t="s">
        <v>702</v>
      </c>
      <c r="K94" s="130"/>
      <c r="L94" s="131" t="s">
        <v>7</v>
      </c>
      <c r="M94" s="132">
        <v>384</v>
      </c>
      <c r="O94" s="138"/>
    </row>
    <row r="95" spans="1:15" ht="33.75" x14ac:dyDescent="0.2">
      <c r="A95" s="282"/>
      <c r="B95" s="38" t="s">
        <v>33</v>
      </c>
      <c r="C95" s="38" t="s">
        <v>34</v>
      </c>
      <c r="D95" s="38" t="s">
        <v>727</v>
      </c>
      <c r="E95" s="252" t="s">
        <v>728</v>
      </c>
      <c r="F95" s="252"/>
      <c r="G95" s="289"/>
      <c r="H95" s="290"/>
      <c r="I95" s="291"/>
      <c r="J95" s="42" t="s">
        <v>703</v>
      </c>
      <c r="K95" s="131"/>
      <c r="L95" s="133"/>
      <c r="M95" s="37"/>
      <c r="O95" s="138"/>
    </row>
    <row r="96" spans="1:15" x14ac:dyDescent="0.2">
      <c r="A96" s="282"/>
      <c r="B96" s="38"/>
      <c r="C96" s="38"/>
      <c r="D96" s="38"/>
      <c r="E96" s="38"/>
      <c r="F96" s="38"/>
      <c r="G96" s="40"/>
      <c r="H96" s="41"/>
      <c r="I96" s="112"/>
      <c r="J96" s="45" t="s">
        <v>705</v>
      </c>
      <c r="K96" s="133"/>
      <c r="L96" s="133"/>
      <c r="M96" s="134"/>
      <c r="O96" s="138"/>
    </row>
    <row r="97" spans="1:15" ht="23.25" thickBot="1" x14ac:dyDescent="0.25">
      <c r="A97" s="283"/>
      <c r="B97" s="139" t="s">
        <v>843</v>
      </c>
      <c r="C97" s="135" t="s">
        <v>842</v>
      </c>
      <c r="D97" s="47">
        <v>44652</v>
      </c>
      <c r="E97" s="48" t="s">
        <v>706</v>
      </c>
      <c r="F97" s="49" t="s">
        <v>844</v>
      </c>
      <c r="G97" s="50"/>
      <c r="H97" s="51"/>
      <c r="I97" s="113"/>
      <c r="J97" s="52" t="s">
        <v>37</v>
      </c>
      <c r="K97" s="140"/>
      <c r="L97" s="136"/>
      <c r="M97" s="137"/>
      <c r="O97" s="138"/>
    </row>
    <row r="98" spans="1:15" ht="22.5" x14ac:dyDescent="0.2">
      <c r="A98" s="281">
        <v>17</v>
      </c>
      <c r="B98" s="22" t="s">
        <v>22</v>
      </c>
      <c r="C98" s="22" t="s">
        <v>23</v>
      </c>
      <c r="D98" s="22" t="s">
        <v>719</v>
      </c>
      <c r="E98" s="284" t="s">
        <v>720</v>
      </c>
      <c r="F98" s="284"/>
      <c r="G98" s="284" t="s">
        <v>17</v>
      </c>
      <c r="H98" s="285"/>
      <c r="I98" s="109"/>
      <c r="J98" s="126"/>
      <c r="K98" s="126"/>
      <c r="L98" s="126"/>
      <c r="M98" s="127"/>
      <c r="O98" s="138"/>
    </row>
    <row r="99" spans="1:15" ht="30.6" customHeight="1" x14ac:dyDescent="0.2">
      <c r="A99" s="282"/>
      <c r="B99" s="28" t="s">
        <v>845</v>
      </c>
      <c r="C99" s="28" t="s">
        <v>846</v>
      </c>
      <c r="D99" s="29">
        <v>44649</v>
      </c>
      <c r="E99" s="30"/>
      <c r="F99" s="31" t="s">
        <v>847</v>
      </c>
      <c r="G99" s="286" t="s">
        <v>848</v>
      </c>
      <c r="H99" s="287"/>
      <c r="I99" s="288"/>
      <c r="J99" s="34" t="s">
        <v>702</v>
      </c>
      <c r="K99" s="130"/>
      <c r="L99" s="131" t="s">
        <v>7</v>
      </c>
      <c r="M99" s="132">
        <v>268</v>
      </c>
      <c r="O99" s="138"/>
    </row>
    <row r="100" spans="1:15" ht="33.75" x14ac:dyDescent="0.2">
      <c r="A100" s="282"/>
      <c r="B100" s="38" t="s">
        <v>33</v>
      </c>
      <c r="C100" s="38" t="s">
        <v>34</v>
      </c>
      <c r="D100" s="38" t="s">
        <v>727</v>
      </c>
      <c r="E100" s="252" t="s">
        <v>728</v>
      </c>
      <c r="F100" s="252"/>
      <c r="G100" s="289"/>
      <c r="H100" s="290"/>
      <c r="I100" s="291"/>
      <c r="J100" s="42" t="s">
        <v>703</v>
      </c>
      <c r="K100" s="131"/>
      <c r="L100" s="133" t="s">
        <v>7</v>
      </c>
      <c r="M100" s="37">
        <v>336.2</v>
      </c>
      <c r="O100" s="138"/>
    </row>
    <row r="101" spans="1:15" x14ac:dyDescent="0.2">
      <c r="A101" s="282"/>
      <c r="B101" s="38"/>
      <c r="C101" s="38"/>
      <c r="D101" s="38"/>
      <c r="E101" s="38"/>
      <c r="F101" s="38"/>
      <c r="G101" s="40"/>
      <c r="H101" s="41"/>
      <c r="I101" s="112"/>
      <c r="J101" s="45" t="s">
        <v>705</v>
      </c>
      <c r="K101" s="133"/>
      <c r="L101" s="133"/>
      <c r="M101" s="134"/>
      <c r="O101" s="138"/>
    </row>
    <row r="102" spans="1:15" ht="23.25" thickBot="1" x14ac:dyDescent="0.25">
      <c r="A102" s="283"/>
      <c r="B102" s="139" t="s">
        <v>849</v>
      </c>
      <c r="C102" s="135" t="s">
        <v>848</v>
      </c>
      <c r="D102" s="47">
        <v>44651</v>
      </c>
      <c r="E102" s="48" t="s">
        <v>706</v>
      </c>
      <c r="F102" s="49" t="s">
        <v>850</v>
      </c>
      <c r="G102" s="50"/>
      <c r="H102" s="51"/>
      <c r="I102" s="113"/>
      <c r="J102" s="52" t="s">
        <v>37</v>
      </c>
      <c r="K102" s="140"/>
      <c r="L102" s="136"/>
      <c r="M102" s="137"/>
      <c r="O102" s="138"/>
    </row>
    <row r="103" spans="1:15" ht="13.9" customHeight="1" thickBot="1" x14ac:dyDescent="0.25">
      <c r="J103" s="294" t="s">
        <v>699</v>
      </c>
      <c r="K103" s="295" t="s">
        <v>19</v>
      </c>
      <c r="L103" s="297" t="s">
        <v>700</v>
      </c>
      <c r="M103" s="279" t="s">
        <v>21</v>
      </c>
    </row>
    <row r="104" spans="1:15" ht="13.5" thickBot="1" x14ac:dyDescent="0.25">
      <c r="A104" s="281"/>
      <c r="B104" s="22"/>
      <c r="C104" s="22"/>
      <c r="D104" s="22"/>
      <c r="E104" s="284"/>
      <c r="F104" s="284"/>
      <c r="G104" s="284"/>
      <c r="H104" s="285"/>
      <c r="I104" s="109"/>
      <c r="J104" s="280"/>
      <c r="K104" s="296"/>
      <c r="L104" s="298"/>
      <c r="M104" s="280"/>
      <c r="O104" s="138"/>
    </row>
    <row r="105" spans="1:15" x14ac:dyDescent="0.2">
      <c r="A105" s="282"/>
      <c r="B105" s="28" t="s">
        <v>701</v>
      </c>
      <c r="C105" s="28"/>
      <c r="D105" s="29"/>
      <c r="E105" s="30"/>
      <c r="F105" s="31"/>
      <c r="G105" s="286"/>
      <c r="H105" s="287"/>
      <c r="I105" s="288"/>
      <c r="J105" s="34" t="s">
        <v>702</v>
      </c>
      <c r="K105" s="35">
        <v>0</v>
      </c>
      <c r="L105" s="36">
        <f>+M105</f>
        <v>76587.87</v>
      </c>
      <c r="M105" s="37">
        <f>SUMIF($J$18:$J$102,$J105,$M$18:$M$102)</f>
        <v>76587.87</v>
      </c>
      <c r="O105" s="138"/>
    </row>
    <row r="106" spans="1:15" ht="33.75" x14ac:dyDescent="0.2">
      <c r="A106" s="282"/>
      <c r="B106" s="38"/>
      <c r="C106" s="38"/>
      <c r="D106" s="38"/>
      <c r="E106" s="252"/>
      <c r="F106" s="252"/>
      <c r="G106" s="289"/>
      <c r="H106" s="290"/>
      <c r="I106" s="291"/>
      <c r="J106" s="42" t="s">
        <v>703</v>
      </c>
      <c r="K106" s="36">
        <v>0</v>
      </c>
      <c r="L106" s="43">
        <f>+M106</f>
        <v>18661.650000000001</v>
      </c>
      <c r="M106" s="37">
        <f t="shared" ref="M106:M107" si="0">SUMIF($J$18:$J$102,$J106,$M$18:$M$102)</f>
        <v>18661.650000000001</v>
      </c>
      <c r="O106" s="138"/>
    </row>
    <row r="107" spans="1:15" x14ac:dyDescent="0.2">
      <c r="A107" s="282"/>
      <c r="B107" s="44"/>
      <c r="C107" s="44" t="s">
        <v>704</v>
      </c>
      <c r="D107" s="38"/>
      <c r="E107" s="38"/>
      <c r="F107" s="38"/>
      <c r="G107" s="40"/>
      <c r="H107" s="41"/>
      <c r="I107" s="112"/>
      <c r="J107" s="45" t="s">
        <v>705</v>
      </c>
      <c r="K107" s="43">
        <v>0</v>
      </c>
      <c r="L107" s="43">
        <f>+M107</f>
        <v>37708.25</v>
      </c>
      <c r="M107" s="37">
        <f t="shared" si="0"/>
        <v>37708.25</v>
      </c>
      <c r="O107" s="138"/>
    </row>
    <row r="108" spans="1:15" ht="13.5" thickBot="1" x14ac:dyDescent="0.25">
      <c r="A108" s="283"/>
      <c r="B108" s="46"/>
      <c r="C108" s="46">
        <v>16</v>
      </c>
      <c r="D108" s="47"/>
      <c r="E108" s="48" t="s">
        <v>706</v>
      </c>
      <c r="F108" s="49"/>
      <c r="G108" s="50"/>
      <c r="H108" s="51"/>
      <c r="I108" s="113"/>
      <c r="J108" s="52" t="s">
        <v>37</v>
      </c>
      <c r="K108" s="53">
        <v>0</v>
      </c>
      <c r="L108" s="54">
        <f>+M108</f>
        <v>2699.77</v>
      </c>
      <c r="M108" s="37">
        <f>SUMIF($J$18:$J$102,$J108,$M$18:$M$102)+M87+M32+M22+M47+M82</f>
        <v>2699.77</v>
      </c>
      <c r="O108" s="138"/>
    </row>
    <row r="109" spans="1:15" ht="13.5" thickBot="1" x14ac:dyDescent="0.25">
      <c r="J109" s="55" t="s">
        <v>707</v>
      </c>
      <c r="K109" s="56">
        <v>0</v>
      </c>
      <c r="L109" s="56">
        <f>+SUM(L105:L108)</f>
        <v>135657.53999999998</v>
      </c>
      <c r="M109" s="56">
        <f>SUM(M105:M108)</f>
        <v>135657.53999999998</v>
      </c>
    </row>
    <row r="110" spans="1:15" ht="13.5" thickTop="1" x14ac:dyDescent="0.2">
      <c r="M110" s="57">
        <f>+SUM(M18:N102)</f>
        <v>135657.54000000007</v>
      </c>
    </row>
    <row r="111" spans="1:15" x14ac:dyDescent="0.2">
      <c r="M111" s="57">
        <f>+M109-M110</f>
        <v>0</v>
      </c>
    </row>
  </sheetData>
  <mergeCells count="145">
    <mergeCell ref="J103:J104"/>
    <mergeCell ref="K103:K104"/>
    <mergeCell ref="L103:L104"/>
    <mergeCell ref="M103:M104"/>
    <mergeCell ref="A104:A108"/>
    <mergeCell ref="E104:F104"/>
    <mergeCell ref="G104:H104"/>
    <mergeCell ref="G105:I105"/>
    <mergeCell ref="E106:F106"/>
    <mergeCell ref="G106:I106"/>
    <mergeCell ref="A98:A102"/>
    <mergeCell ref="E98:F98"/>
    <mergeCell ref="G98:H98"/>
    <mergeCell ref="G99:I99"/>
    <mergeCell ref="E100:F100"/>
    <mergeCell ref="G100:I100"/>
    <mergeCell ref="A93:A97"/>
    <mergeCell ref="E93:F93"/>
    <mergeCell ref="G93:H93"/>
    <mergeCell ref="G94:I94"/>
    <mergeCell ref="E95:F95"/>
    <mergeCell ref="G95:I95"/>
    <mergeCell ref="A88:A92"/>
    <mergeCell ref="E88:F88"/>
    <mergeCell ref="G88:H88"/>
    <mergeCell ref="G89:I89"/>
    <mergeCell ref="E90:F90"/>
    <mergeCell ref="G90:I90"/>
    <mergeCell ref="A83:A87"/>
    <mergeCell ref="E83:F83"/>
    <mergeCell ref="G83:H83"/>
    <mergeCell ref="G84:I84"/>
    <mergeCell ref="E85:F85"/>
    <mergeCell ref="G85:I85"/>
    <mergeCell ref="A78:A82"/>
    <mergeCell ref="E78:F78"/>
    <mergeCell ref="G78:H78"/>
    <mergeCell ref="G79:I79"/>
    <mergeCell ref="E80:F80"/>
    <mergeCell ref="G80:I80"/>
    <mergeCell ref="A73:A77"/>
    <mergeCell ref="E73:F73"/>
    <mergeCell ref="G73:H73"/>
    <mergeCell ref="G74:I74"/>
    <mergeCell ref="E75:F75"/>
    <mergeCell ref="G75:I75"/>
    <mergeCell ref="A68:A72"/>
    <mergeCell ref="E68:F68"/>
    <mergeCell ref="G68:H68"/>
    <mergeCell ref="G69:I69"/>
    <mergeCell ref="E70:F70"/>
    <mergeCell ref="G70:I70"/>
    <mergeCell ref="A63:A67"/>
    <mergeCell ref="E63:F63"/>
    <mergeCell ref="G63:H63"/>
    <mergeCell ref="G64:I64"/>
    <mergeCell ref="E65:F65"/>
    <mergeCell ref="G65:I65"/>
    <mergeCell ref="A58:A62"/>
    <mergeCell ref="E58:F58"/>
    <mergeCell ref="G58:H58"/>
    <mergeCell ref="G59:I59"/>
    <mergeCell ref="E60:F60"/>
    <mergeCell ref="G60:I60"/>
    <mergeCell ref="A53:A57"/>
    <mergeCell ref="E53:F53"/>
    <mergeCell ref="G53:H53"/>
    <mergeCell ref="G54:I54"/>
    <mergeCell ref="E55:F55"/>
    <mergeCell ref="G55:I55"/>
    <mergeCell ref="A48:A52"/>
    <mergeCell ref="E48:F48"/>
    <mergeCell ref="G48:H48"/>
    <mergeCell ref="G49:I49"/>
    <mergeCell ref="E50:F50"/>
    <mergeCell ref="G50:I50"/>
    <mergeCell ref="A43:A47"/>
    <mergeCell ref="E43:F43"/>
    <mergeCell ref="G43:H43"/>
    <mergeCell ref="G44:I44"/>
    <mergeCell ref="E45:F45"/>
    <mergeCell ref="G45:I45"/>
    <mergeCell ref="A38:A42"/>
    <mergeCell ref="E38:F38"/>
    <mergeCell ref="G38:H38"/>
    <mergeCell ref="G39:I39"/>
    <mergeCell ref="E40:F40"/>
    <mergeCell ref="G40:I40"/>
    <mergeCell ref="A33:A37"/>
    <mergeCell ref="E33:F33"/>
    <mergeCell ref="G33:H33"/>
    <mergeCell ref="G34:I34"/>
    <mergeCell ref="E35:F35"/>
    <mergeCell ref="G35:I35"/>
    <mergeCell ref="A28:A32"/>
    <mergeCell ref="E28:F28"/>
    <mergeCell ref="G28:H28"/>
    <mergeCell ref="G29:I29"/>
    <mergeCell ref="E30:F30"/>
    <mergeCell ref="G30:I30"/>
    <mergeCell ref="A23:A27"/>
    <mergeCell ref="E23:F23"/>
    <mergeCell ref="G23:H23"/>
    <mergeCell ref="G24:I24"/>
    <mergeCell ref="E25:F25"/>
    <mergeCell ref="G25:I25"/>
    <mergeCell ref="A18:A22"/>
    <mergeCell ref="E18:F18"/>
    <mergeCell ref="G18:H18"/>
    <mergeCell ref="G19:I19"/>
    <mergeCell ref="E20:F20"/>
    <mergeCell ref="G20:I20"/>
    <mergeCell ref="K11:K12"/>
    <mergeCell ref="L11:L12"/>
    <mergeCell ref="M11:M12"/>
    <mergeCell ref="A13:A17"/>
    <mergeCell ref="E13:F13"/>
    <mergeCell ref="G13:H13"/>
    <mergeCell ref="E14:F14"/>
    <mergeCell ref="G14:I14"/>
    <mergeCell ref="E15:F15"/>
    <mergeCell ref="G15:I15"/>
    <mergeCell ref="B11:B12"/>
    <mergeCell ref="C11:C12"/>
    <mergeCell ref="D11:D12"/>
    <mergeCell ref="E11:F12"/>
    <mergeCell ref="G11:I12"/>
    <mergeCell ref="J11:J12"/>
    <mergeCell ref="H8:H10"/>
    <mergeCell ref="I8:I10"/>
    <mergeCell ref="J8:J10"/>
    <mergeCell ref="K8:K10"/>
    <mergeCell ref="L8:M10"/>
    <mergeCell ref="B9:F9"/>
    <mergeCell ref="D10:F10"/>
    <mergeCell ref="J1:M3"/>
    <mergeCell ref="P1:S1"/>
    <mergeCell ref="P2:S2"/>
    <mergeCell ref="P3:S3"/>
    <mergeCell ref="A4:M4"/>
    <mergeCell ref="A5:A12"/>
    <mergeCell ref="B5:J6"/>
    <mergeCell ref="B7:N7"/>
    <mergeCell ref="B8:F8"/>
    <mergeCell ref="G8:G10"/>
  </mergeCells>
  <dataValidations count="30">
    <dataValidation allowBlank="1" showInputMessage="1" showErrorMessage="1" promptTitle="Indicate Negative Report" prompt="Mark an X in this box if you are submitting a negative report for this reporting period." sqref="K8:K10"/>
    <dataValidation allowBlank="1" showInputMessage="1" showErrorMessage="1" promptTitle="Input Reporting Period" prompt="Mark an X in this box if you are reporting for the period April 1st-September 30th." sqref="I8:I10 G8:G10"/>
    <dataValidation allowBlank="1" showInputMessage="1" showErrorMessage="1" promptTitle="Agency Contact Email" prompt="Delete contents of this cell and replace with agency contact's email address." sqref="D10:F10"/>
    <dataValidation allowBlank="1" showInputMessage="1" showErrorMessage="1" promptTitle="Agency Contact Name" prompt="Delete contents of this cell and enter agency contact's name" sqref="C10"/>
    <dataValidation allowBlank="1" showInputMessage="1" showErrorMessage="1" promptTitle="Sub-Agency Name" prompt="Delete contents and enter sub-agency name.  If there is no sub-agency, then delete this cell." sqref="B9:F9"/>
    <dataValidation allowBlank="1" showInputMessage="1" showErrorMessage="1" promptTitle="Reporting Agency Name" prompt="Delete contents of this cell and enter reporting agency name." sqref="B8:F8"/>
    <dataValidation allowBlank="1" showInputMessage="1" showErrorMessage="1" promptTitle="Of Pages" prompt="Enter total number of pages in workbook." sqref="L6"/>
    <dataValidation allowBlank="1" showInputMessage="1" showErrorMessage="1" promptTitle="Page Number" prompt="Enter page number referentially to the other pages in this workbook." sqref="K6"/>
    <dataValidation allowBlank="1" showInputMessage="1" showErrorMessage="1" promptTitle="Travel Date(s) Example" prompt="Travel Date is listed here." sqref="F17 F102 F97 F22 F27 F32 F37 F42 F47 F52 F57 F62 F67 F72 F77 F82 F87 F92 F108"/>
    <dataValidation allowBlank="1" showInputMessage="1" showErrorMessage="1" promptTitle="Event Sponsor Example" prompt="Event Sponsor is listed here." sqref="C17 C102 C97 C22 C27 C32 C37 C42 C47 C52 C57 C62 C67 C72 C77 C82 C87 C92 C108"/>
    <dataValidation allowBlank="1" showInputMessage="1" showErrorMessage="1" promptTitle="Traveler Title Example" prompt="Traveler Title is listed here." sqref="B17 B102 B97 B22 B27 B32 B37 B42 B47 B52 B57 B62 B67 B72 B77 B82 B87 B92 B108"/>
    <dataValidation allowBlank="1" showInputMessage="1" showErrorMessage="1" promptTitle="Location Example" prompt="Location listed here." sqref="E14 E99 E94 E19 E24 E29 E34 E39 E44 E49 E54 E59 E64 E69 E74 E79 E84 E89 E105"/>
    <dataValidation allowBlank="1" showInputMessage="1" showErrorMessage="1" promptTitle="Event Description Example" prompt="Event Description listed here._x000a_" sqref="C14 C99 C94 C19 C24 C29 C34 C39 C44 C49 C54 C59 C64 C69 C74 C79 C84 C89 C105"/>
    <dataValidation allowBlank="1" showInputMessage="1" showErrorMessage="1" promptTitle="Traveler Name Example" prompt="Traveler Name Listed Here" sqref="B14 B99 B94 B19 B24 B29 B34 B39 B44 B49 B54 B59 B64 B69 B74 B79 B84 B89 B105"/>
    <dataValidation type="date" allowBlank="1" showInputMessage="1" showErrorMessage="1" errorTitle="Data Entry Error" error="Please enter date using MM/DD/YYYY" promptTitle="Event Ending Date Example" prompt="Event ending date is listed here using the form MM/DD/YYYY." sqref="D17 D102 D97 D22 D27 D32 D37 D42 D47 D52 D57 D62 D67 D72 D77 D82 D87 D92 D108">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D99 D94 D19 D24 D29 D34 D39 D44 D49 D54 D59 D64 D69 D74 D79 D84 D89 D105">
      <formula1>40179</formula1>
      <formula2>73051</formula2>
    </dataValidation>
    <dataValidation type="whole" allowBlank="1" showInputMessage="1" showErrorMessage="1" promptTitle="Year" prompt="Enter the current year here.  It will populate the correct year in the rest of the form." sqref="M6">
      <formula1>2011</formula1>
      <formula2>2050</formula2>
    </dataValidation>
    <dataValidation allowBlank="1" showInputMessage="1" showErrorMessage="1" promptTitle="Benefit #3 Total Amount Example" prompt="The total amount of Benefit #3 is entered here." sqref="M16:M17 M101:M102 M96:M97 M21:M22 M25:M27 M31:M32 M36:M37 M41:M42 M46:M47 M51:M52 M56:M57 M61:M62 M66:M67 M71:M72 M76:M77 M81:M82 M86:M87 M91:M92 K109:M109"/>
    <dataValidation allowBlank="1" showInputMessage="1" showErrorMessage="1" promptTitle="Benefit #2 Total Amount Example" prompt="The total amount of Benefit #2 is entered here." sqref="M15 M100 M95 M20 M90 M30 M35 M40 M45 M50 M55 M60 M65 M70 M75 M80 M85 M105:M108"/>
    <dataValidation allowBlank="1" showInputMessage="1" showErrorMessage="1" promptTitle="Payment #2-- Payment in-kind" prompt="If payment type for benefit #2 was in-kind, this box would contain an x." sqref="L15 L100 L95 L20 L106 L30 L35 L40 L45 L50 L55 L60 L65 L70 L75 L80 L85 L90"/>
    <dataValidation allowBlank="1" showInputMessage="1" showErrorMessage="1" promptTitle="Benefit #3-- Payment in-kind" prompt="Since the payment type for benefit #3 was in-kind, this box contains an x." sqref="L16:L17 L101:L102 L96:L97 L21:L22 L25:L27 L31:L32 L36:L37 L41:L42 L46:L47 L51:L52 L56:L57 L61:L62 L66:L67 L71:L72 L76:L77 L81:L82 L86:L87 L91:L92 L107:L108"/>
    <dataValidation allowBlank="1" showInputMessage="1" showErrorMessage="1" promptTitle="Benefit #3-- Payment by Check" prompt="If payment type for benefit #3 was by check, this box would contain an x." sqref="K16 K101 K96 K21 K26 K31 K36 K41 K46 K51 K56 K61 K66 K71 K76 K81 K86 K91 K107"/>
    <dataValidation allowBlank="1" showInputMessage="1" showErrorMessage="1" promptTitle="Benefit #2-- Payment by Check" prompt="Since benefit #2 was paid by check, this box contains an x." sqref="K15 K100 K95 K20 K25 K30 K35 K40 K45 K50 K55 K60 K65 K70 K75 K80 K85 K90 K106"/>
    <dataValidation allowBlank="1" showInputMessage="1" showErrorMessage="1" promptTitle="Benefit #3 Description Example" prompt="Benefit #3 description is listed here" sqref="J16:J17 K17 J101 J102:K102 J97:K97 J96 J22:K22 J21 J27:K27 J26 J32:K32 J31 J37:K37 J36 J42:K42 J41 J47:K47 J46 J52:K52 J51 J57:K57 J56 J62:K62 J61 J67:K67 J66 J72:K72 J71 J77:K77 J76 J82:K82 J81 J87:K87 J86 J92:K92 J91 J109 J108:K108 J107"/>
    <dataValidation allowBlank="1" showInputMessage="1" showErrorMessage="1" promptTitle="Benefit #2 Description Example" prompt="Benefit #2 description is listed here" sqref="J15 J100 J95 J20 J25 J30 J35 J40 J45 J50 J55 J60 J65 J70 J75 J80 J85 J90 J106"/>
    <dataValidation allowBlank="1" showInputMessage="1" showErrorMessage="1" promptTitle="Benefit #1 Total Amount Example" prompt="The total amount of Benefit #1 is entered here." sqref="M14 M94 M19 M24 M29 M34 M39 M44 M49 M54 M59 M64 M69 M74 M79 M84 M89 M99"/>
    <dataValidation allowBlank="1" showInputMessage="1" showErrorMessage="1" promptTitle="Benefit #1-- Payment in-kind" prompt="Since the payment type for benefit #1 was in-kind, this box contains an x." sqref="L14 L99 L94 L19 L24 L29 L34 L39 L44 L49 L54 L59 L64 L69 L74 L79 L84 L89 L105"/>
    <dataValidation allowBlank="1" showInputMessage="1" showErrorMessage="1" promptTitle="Benefit #1--Payment by Check" prompt="If payment type for benefit #1 was by check, this box would contain an x." sqref="K14 K99 K94 K19 K24 K29 K34 K39 K44 K49 K54 K59 K64 K69 K74 K79 K84 K89 K105"/>
    <dataValidation allowBlank="1" showInputMessage="1" showErrorMessage="1" promptTitle="Benefit#1 Description Example" prompt="Benefit Description for Entry #1 is listed here." sqref="J14 J99 J94 J19 J24 J29 J34 J39 J44 J49 J54 J59 J64 J69 J74 J79 J84 J89 J105"/>
    <dataValidation allowBlank="1" showInputMessage="1" showErrorMessage="1" promptTitle="Benefit Source" prompt="List the benefit source here." sqref="G14:I14 G17:I17 G99:I99 G102:I102 G94:I94 G97:I97 G19:I19 G22:I22 G24:I24 G27:I27 G29:I29 G32:I32 G34:I34 G37:I37 G39:I39 G42:I42 G44:I44 G47:I47 G49:I49 G52:I52 G54:I54 G57:I57 G59:I59 G62:I62 G64:I64 G67:I67 G69:I69 G72:I72 G74:I74 G77:I77 G79:I79 G82:I82 G84:I84 G87:I87 G89:I89 G92:I92 G105:I105 G108:I108"/>
  </dataValidations>
  <hyperlinks>
    <hyperlink ref="D10" r:id="rId1"/>
  </hyperlinks>
  <pageMargins left="0.7" right="0.7" top="0.75" bottom="0.75" header="0.3" footer="0.3"/>
  <pageSetup paperSize="168" orientation="portrait" horizontalDpi="300" verticalDpi="300"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18"/>
  <sheetViews>
    <sheetView workbookViewId="0">
      <selection activeCell="M5" sqref="M5"/>
    </sheetView>
  </sheetViews>
  <sheetFormatPr defaultRowHeight="12.75" x14ac:dyDescent="0.2"/>
  <cols>
    <col min="1" max="1" width="5" customWidth="1"/>
    <col min="2" max="2" width="14.7109375" customWidth="1"/>
    <col min="3" max="3" width="25.7109375" customWidth="1"/>
    <col min="4" max="4" width="17" customWidth="1"/>
    <col min="5" max="5" width="17.140625" customWidth="1"/>
    <col min="6" max="6" width="2.85546875" customWidth="1"/>
    <col min="7" max="7" width="12.140625" customWidth="1"/>
    <col min="8" max="8" width="2.85546875" customWidth="1"/>
    <col min="9" max="9" width="12.28515625" customWidth="1"/>
    <col min="10" max="10" width="12.140625" customWidth="1"/>
    <col min="11" max="11" width="11.42578125" customWidth="1"/>
    <col min="12" max="12" width="10.7109375" customWidth="1"/>
    <col min="257" max="257" width="5" customWidth="1"/>
    <col min="258" max="258" width="14.7109375" customWidth="1"/>
    <col min="259" max="259" width="25.7109375" customWidth="1"/>
    <col min="260" max="260" width="17" customWidth="1"/>
    <col min="261" max="261" width="17.140625" customWidth="1"/>
    <col min="262" max="262" width="2.85546875" customWidth="1"/>
    <col min="263" max="263" width="12.140625" customWidth="1"/>
    <col min="264" max="264" width="2.85546875" customWidth="1"/>
    <col min="265" max="265" width="12.28515625" customWidth="1"/>
    <col min="266" max="266" width="12.140625" customWidth="1"/>
    <col min="267" max="267" width="11.42578125" customWidth="1"/>
    <col min="268" max="268" width="10.7109375" customWidth="1"/>
    <col min="513" max="513" width="5" customWidth="1"/>
    <col min="514" max="514" width="14.7109375" customWidth="1"/>
    <col min="515" max="515" width="25.7109375" customWidth="1"/>
    <col min="516" max="516" width="17" customWidth="1"/>
    <col min="517" max="517" width="17.140625" customWidth="1"/>
    <col min="518" max="518" width="2.85546875" customWidth="1"/>
    <col min="519" max="519" width="12.140625" customWidth="1"/>
    <col min="520" max="520" width="2.85546875" customWidth="1"/>
    <col min="521" max="521" width="12.28515625" customWidth="1"/>
    <col min="522" max="522" width="12.140625" customWidth="1"/>
    <col min="523" max="523" width="11.42578125" customWidth="1"/>
    <col min="524" max="524" width="10.7109375" customWidth="1"/>
    <col min="769" max="769" width="5" customWidth="1"/>
    <col min="770" max="770" width="14.7109375" customWidth="1"/>
    <col min="771" max="771" width="25.7109375" customWidth="1"/>
    <col min="772" max="772" width="17" customWidth="1"/>
    <col min="773" max="773" width="17.140625" customWidth="1"/>
    <col min="774" max="774" width="2.85546875" customWidth="1"/>
    <col min="775" max="775" width="12.140625" customWidth="1"/>
    <col min="776" max="776" width="2.85546875" customWidth="1"/>
    <col min="777" max="777" width="12.28515625" customWidth="1"/>
    <col min="778" max="778" width="12.140625" customWidth="1"/>
    <col min="779" max="779" width="11.42578125" customWidth="1"/>
    <col min="780" max="780" width="10.7109375" customWidth="1"/>
    <col min="1025" max="1025" width="5" customWidth="1"/>
    <col min="1026" max="1026" width="14.7109375" customWidth="1"/>
    <col min="1027" max="1027" width="25.7109375" customWidth="1"/>
    <col min="1028" max="1028" width="17" customWidth="1"/>
    <col min="1029" max="1029" width="17.140625" customWidth="1"/>
    <col min="1030" max="1030" width="2.85546875" customWidth="1"/>
    <col min="1031" max="1031" width="12.140625" customWidth="1"/>
    <col min="1032" max="1032" width="2.85546875" customWidth="1"/>
    <col min="1033" max="1033" width="12.28515625" customWidth="1"/>
    <col min="1034" max="1034" width="12.140625" customWidth="1"/>
    <col min="1035" max="1035" width="11.42578125" customWidth="1"/>
    <col min="1036" max="1036" width="10.7109375" customWidth="1"/>
    <col min="1281" max="1281" width="5" customWidth="1"/>
    <col min="1282" max="1282" width="14.7109375" customWidth="1"/>
    <col min="1283" max="1283" width="25.7109375" customWidth="1"/>
    <col min="1284" max="1284" width="17" customWidth="1"/>
    <col min="1285" max="1285" width="17.140625" customWidth="1"/>
    <col min="1286" max="1286" width="2.85546875" customWidth="1"/>
    <col min="1287" max="1287" width="12.140625" customWidth="1"/>
    <col min="1288" max="1288" width="2.85546875" customWidth="1"/>
    <col min="1289" max="1289" width="12.28515625" customWidth="1"/>
    <col min="1290" max="1290" width="12.140625" customWidth="1"/>
    <col min="1291" max="1291" width="11.42578125" customWidth="1"/>
    <col min="1292" max="1292" width="10.7109375" customWidth="1"/>
    <col min="1537" max="1537" width="5" customWidth="1"/>
    <col min="1538" max="1538" width="14.7109375" customWidth="1"/>
    <col min="1539" max="1539" width="25.7109375" customWidth="1"/>
    <col min="1540" max="1540" width="17" customWidth="1"/>
    <col min="1541" max="1541" width="17.140625" customWidth="1"/>
    <col min="1542" max="1542" width="2.85546875" customWidth="1"/>
    <col min="1543" max="1543" width="12.140625" customWidth="1"/>
    <col min="1544" max="1544" width="2.85546875" customWidth="1"/>
    <col min="1545" max="1545" width="12.28515625" customWidth="1"/>
    <col min="1546" max="1546" width="12.140625" customWidth="1"/>
    <col min="1547" max="1547" width="11.42578125" customWidth="1"/>
    <col min="1548" max="1548" width="10.7109375" customWidth="1"/>
    <col min="1793" max="1793" width="5" customWidth="1"/>
    <col min="1794" max="1794" width="14.7109375" customWidth="1"/>
    <col min="1795" max="1795" width="25.7109375" customWidth="1"/>
    <col min="1796" max="1796" width="17" customWidth="1"/>
    <col min="1797" max="1797" width="17.140625" customWidth="1"/>
    <col min="1798" max="1798" width="2.85546875" customWidth="1"/>
    <col min="1799" max="1799" width="12.140625" customWidth="1"/>
    <col min="1800" max="1800" width="2.85546875" customWidth="1"/>
    <col min="1801" max="1801" width="12.28515625" customWidth="1"/>
    <col min="1802" max="1802" width="12.140625" customWidth="1"/>
    <col min="1803" max="1803" width="11.42578125" customWidth="1"/>
    <col min="1804" max="1804" width="10.7109375" customWidth="1"/>
    <col min="2049" max="2049" width="5" customWidth="1"/>
    <col min="2050" max="2050" width="14.7109375" customWidth="1"/>
    <col min="2051" max="2051" width="25.7109375" customWidth="1"/>
    <col min="2052" max="2052" width="17" customWidth="1"/>
    <col min="2053" max="2053" width="17.140625" customWidth="1"/>
    <col min="2054" max="2054" width="2.85546875" customWidth="1"/>
    <col min="2055" max="2055" width="12.140625" customWidth="1"/>
    <col min="2056" max="2056" width="2.85546875" customWidth="1"/>
    <col min="2057" max="2057" width="12.28515625" customWidth="1"/>
    <col min="2058" max="2058" width="12.140625" customWidth="1"/>
    <col min="2059" max="2059" width="11.42578125" customWidth="1"/>
    <col min="2060" max="2060" width="10.7109375" customWidth="1"/>
    <col min="2305" max="2305" width="5" customWidth="1"/>
    <col min="2306" max="2306" width="14.7109375" customWidth="1"/>
    <col min="2307" max="2307" width="25.7109375" customWidth="1"/>
    <col min="2308" max="2308" width="17" customWidth="1"/>
    <col min="2309" max="2309" width="17.140625" customWidth="1"/>
    <col min="2310" max="2310" width="2.85546875" customWidth="1"/>
    <col min="2311" max="2311" width="12.140625" customWidth="1"/>
    <col min="2312" max="2312" width="2.85546875" customWidth="1"/>
    <col min="2313" max="2313" width="12.28515625" customWidth="1"/>
    <col min="2314" max="2314" width="12.140625" customWidth="1"/>
    <col min="2315" max="2315" width="11.42578125" customWidth="1"/>
    <col min="2316" max="2316" width="10.7109375" customWidth="1"/>
    <col min="2561" max="2561" width="5" customWidth="1"/>
    <col min="2562" max="2562" width="14.7109375" customWidth="1"/>
    <col min="2563" max="2563" width="25.7109375" customWidth="1"/>
    <col min="2564" max="2564" width="17" customWidth="1"/>
    <col min="2565" max="2565" width="17.140625" customWidth="1"/>
    <col min="2566" max="2566" width="2.85546875" customWidth="1"/>
    <col min="2567" max="2567" width="12.140625" customWidth="1"/>
    <col min="2568" max="2568" width="2.85546875" customWidth="1"/>
    <col min="2569" max="2569" width="12.28515625" customWidth="1"/>
    <col min="2570" max="2570" width="12.140625" customWidth="1"/>
    <col min="2571" max="2571" width="11.42578125" customWidth="1"/>
    <col min="2572" max="2572" width="10.7109375" customWidth="1"/>
    <col min="2817" max="2817" width="5" customWidth="1"/>
    <col min="2818" max="2818" width="14.7109375" customWidth="1"/>
    <col min="2819" max="2819" width="25.7109375" customWidth="1"/>
    <col min="2820" max="2820" width="17" customWidth="1"/>
    <col min="2821" max="2821" width="17.140625" customWidth="1"/>
    <col min="2822" max="2822" width="2.85546875" customWidth="1"/>
    <col min="2823" max="2823" width="12.140625" customWidth="1"/>
    <col min="2824" max="2824" width="2.85546875" customWidth="1"/>
    <col min="2825" max="2825" width="12.28515625" customWidth="1"/>
    <col min="2826" max="2826" width="12.140625" customWidth="1"/>
    <col min="2827" max="2827" width="11.42578125" customWidth="1"/>
    <col min="2828" max="2828" width="10.7109375" customWidth="1"/>
    <col min="3073" max="3073" width="5" customWidth="1"/>
    <col min="3074" max="3074" width="14.7109375" customWidth="1"/>
    <col min="3075" max="3075" width="25.7109375" customWidth="1"/>
    <col min="3076" max="3076" width="17" customWidth="1"/>
    <col min="3077" max="3077" width="17.140625" customWidth="1"/>
    <col min="3078" max="3078" width="2.85546875" customWidth="1"/>
    <col min="3079" max="3079" width="12.140625" customWidth="1"/>
    <col min="3080" max="3080" width="2.85546875" customWidth="1"/>
    <col min="3081" max="3081" width="12.28515625" customWidth="1"/>
    <col min="3082" max="3082" width="12.140625" customWidth="1"/>
    <col min="3083" max="3083" width="11.42578125" customWidth="1"/>
    <col min="3084" max="3084" width="10.7109375" customWidth="1"/>
    <col min="3329" max="3329" width="5" customWidth="1"/>
    <col min="3330" max="3330" width="14.7109375" customWidth="1"/>
    <col min="3331" max="3331" width="25.7109375" customWidth="1"/>
    <col min="3332" max="3332" width="17" customWidth="1"/>
    <col min="3333" max="3333" width="17.140625" customWidth="1"/>
    <col min="3334" max="3334" width="2.85546875" customWidth="1"/>
    <col min="3335" max="3335" width="12.140625" customWidth="1"/>
    <col min="3336" max="3336" width="2.85546875" customWidth="1"/>
    <col min="3337" max="3337" width="12.28515625" customWidth="1"/>
    <col min="3338" max="3338" width="12.140625" customWidth="1"/>
    <col min="3339" max="3339" width="11.42578125" customWidth="1"/>
    <col min="3340" max="3340" width="10.7109375" customWidth="1"/>
    <col min="3585" max="3585" width="5" customWidth="1"/>
    <col min="3586" max="3586" width="14.7109375" customWidth="1"/>
    <col min="3587" max="3587" width="25.7109375" customWidth="1"/>
    <col min="3588" max="3588" width="17" customWidth="1"/>
    <col min="3589" max="3589" width="17.140625" customWidth="1"/>
    <col min="3590" max="3590" width="2.85546875" customWidth="1"/>
    <col min="3591" max="3591" width="12.140625" customWidth="1"/>
    <col min="3592" max="3592" width="2.85546875" customWidth="1"/>
    <col min="3593" max="3593" width="12.28515625" customWidth="1"/>
    <col min="3594" max="3594" width="12.140625" customWidth="1"/>
    <col min="3595" max="3595" width="11.42578125" customWidth="1"/>
    <col min="3596" max="3596" width="10.7109375" customWidth="1"/>
    <col min="3841" max="3841" width="5" customWidth="1"/>
    <col min="3842" max="3842" width="14.7109375" customWidth="1"/>
    <col min="3843" max="3843" width="25.7109375" customWidth="1"/>
    <col min="3844" max="3844" width="17" customWidth="1"/>
    <col min="3845" max="3845" width="17.140625" customWidth="1"/>
    <col min="3846" max="3846" width="2.85546875" customWidth="1"/>
    <col min="3847" max="3847" width="12.140625" customWidth="1"/>
    <col min="3848" max="3848" width="2.85546875" customWidth="1"/>
    <col min="3849" max="3849" width="12.28515625" customWidth="1"/>
    <col min="3850" max="3850" width="12.140625" customWidth="1"/>
    <col min="3851" max="3851" width="11.42578125" customWidth="1"/>
    <col min="3852" max="3852" width="10.7109375" customWidth="1"/>
    <col min="4097" max="4097" width="5" customWidth="1"/>
    <col min="4098" max="4098" width="14.7109375" customWidth="1"/>
    <col min="4099" max="4099" width="25.7109375" customWidth="1"/>
    <col min="4100" max="4100" width="17" customWidth="1"/>
    <col min="4101" max="4101" width="17.140625" customWidth="1"/>
    <col min="4102" max="4102" width="2.85546875" customWidth="1"/>
    <col min="4103" max="4103" width="12.140625" customWidth="1"/>
    <col min="4104" max="4104" width="2.85546875" customWidth="1"/>
    <col min="4105" max="4105" width="12.28515625" customWidth="1"/>
    <col min="4106" max="4106" width="12.140625" customWidth="1"/>
    <col min="4107" max="4107" width="11.42578125" customWidth="1"/>
    <col min="4108" max="4108" width="10.7109375" customWidth="1"/>
    <col min="4353" max="4353" width="5" customWidth="1"/>
    <col min="4354" max="4354" width="14.7109375" customWidth="1"/>
    <col min="4355" max="4355" width="25.7109375" customWidth="1"/>
    <col min="4356" max="4356" width="17" customWidth="1"/>
    <col min="4357" max="4357" width="17.140625" customWidth="1"/>
    <col min="4358" max="4358" width="2.85546875" customWidth="1"/>
    <col min="4359" max="4359" width="12.140625" customWidth="1"/>
    <col min="4360" max="4360" width="2.85546875" customWidth="1"/>
    <col min="4361" max="4361" width="12.28515625" customWidth="1"/>
    <col min="4362" max="4362" width="12.140625" customWidth="1"/>
    <col min="4363" max="4363" width="11.42578125" customWidth="1"/>
    <col min="4364" max="4364" width="10.7109375" customWidth="1"/>
    <col min="4609" max="4609" width="5" customWidth="1"/>
    <col min="4610" max="4610" width="14.7109375" customWidth="1"/>
    <col min="4611" max="4611" width="25.7109375" customWidth="1"/>
    <col min="4612" max="4612" width="17" customWidth="1"/>
    <col min="4613" max="4613" width="17.140625" customWidth="1"/>
    <col min="4614" max="4614" width="2.85546875" customWidth="1"/>
    <col min="4615" max="4615" width="12.140625" customWidth="1"/>
    <col min="4616" max="4616" width="2.85546875" customWidth="1"/>
    <col min="4617" max="4617" width="12.28515625" customWidth="1"/>
    <col min="4618" max="4618" width="12.140625" customWidth="1"/>
    <col min="4619" max="4619" width="11.42578125" customWidth="1"/>
    <col min="4620" max="4620" width="10.7109375" customWidth="1"/>
    <col min="4865" max="4865" width="5" customWidth="1"/>
    <col min="4866" max="4866" width="14.7109375" customWidth="1"/>
    <col min="4867" max="4867" width="25.7109375" customWidth="1"/>
    <col min="4868" max="4868" width="17" customWidth="1"/>
    <col min="4869" max="4869" width="17.140625" customWidth="1"/>
    <col min="4870" max="4870" width="2.85546875" customWidth="1"/>
    <col min="4871" max="4871" width="12.140625" customWidth="1"/>
    <col min="4872" max="4872" width="2.85546875" customWidth="1"/>
    <col min="4873" max="4873" width="12.28515625" customWidth="1"/>
    <col min="4874" max="4874" width="12.140625" customWidth="1"/>
    <col min="4875" max="4875" width="11.42578125" customWidth="1"/>
    <col min="4876" max="4876" width="10.7109375" customWidth="1"/>
    <col min="5121" max="5121" width="5" customWidth="1"/>
    <col min="5122" max="5122" width="14.7109375" customWidth="1"/>
    <col min="5123" max="5123" width="25.7109375" customWidth="1"/>
    <col min="5124" max="5124" width="17" customWidth="1"/>
    <col min="5125" max="5125" width="17.140625" customWidth="1"/>
    <col min="5126" max="5126" width="2.85546875" customWidth="1"/>
    <col min="5127" max="5127" width="12.140625" customWidth="1"/>
    <col min="5128" max="5128" width="2.85546875" customWidth="1"/>
    <col min="5129" max="5129" width="12.28515625" customWidth="1"/>
    <col min="5130" max="5130" width="12.140625" customWidth="1"/>
    <col min="5131" max="5131" width="11.42578125" customWidth="1"/>
    <col min="5132" max="5132" width="10.7109375" customWidth="1"/>
    <col min="5377" max="5377" width="5" customWidth="1"/>
    <col min="5378" max="5378" width="14.7109375" customWidth="1"/>
    <col min="5379" max="5379" width="25.7109375" customWidth="1"/>
    <col min="5380" max="5380" width="17" customWidth="1"/>
    <col min="5381" max="5381" width="17.140625" customWidth="1"/>
    <col min="5382" max="5382" width="2.85546875" customWidth="1"/>
    <col min="5383" max="5383" width="12.140625" customWidth="1"/>
    <col min="5384" max="5384" width="2.85546875" customWidth="1"/>
    <col min="5385" max="5385" width="12.28515625" customWidth="1"/>
    <col min="5386" max="5386" width="12.140625" customWidth="1"/>
    <col min="5387" max="5387" width="11.42578125" customWidth="1"/>
    <col min="5388" max="5388" width="10.7109375" customWidth="1"/>
    <col min="5633" max="5633" width="5" customWidth="1"/>
    <col min="5634" max="5634" width="14.7109375" customWidth="1"/>
    <col min="5635" max="5635" width="25.7109375" customWidth="1"/>
    <col min="5636" max="5636" width="17" customWidth="1"/>
    <col min="5637" max="5637" width="17.140625" customWidth="1"/>
    <col min="5638" max="5638" width="2.85546875" customWidth="1"/>
    <col min="5639" max="5639" width="12.140625" customWidth="1"/>
    <col min="5640" max="5640" width="2.85546875" customWidth="1"/>
    <col min="5641" max="5641" width="12.28515625" customWidth="1"/>
    <col min="5642" max="5642" width="12.140625" customWidth="1"/>
    <col min="5643" max="5643" width="11.42578125" customWidth="1"/>
    <col min="5644" max="5644" width="10.7109375" customWidth="1"/>
    <col min="5889" max="5889" width="5" customWidth="1"/>
    <col min="5890" max="5890" width="14.7109375" customWidth="1"/>
    <col min="5891" max="5891" width="25.7109375" customWidth="1"/>
    <col min="5892" max="5892" width="17" customWidth="1"/>
    <col min="5893" max="5893" width="17.140625" customWidth="1"/>
    <col min="5894" max="5894" width="2.85546875" customWidth="1"/>
    <col min="5895" max="5895" width="12.140625" customWidth="1"/>
    <col min="5896" max="5896" width="2.85546875" customWidth="1"/>
    <col min="5897" max="5897" width="12.28515625" customWidth="1"/>
    <col min="5898" max="5898" width="12.140625" customWidth="1"/>
    <col min="5899" max="5899" width="11.42578125" customWidth="1"/>
    <col min="5900" max="5900" width="10.7109375" customWidth="1"/>
    <col min="6145" max="6145" width="5" customWidth="1"/>
    <col min="6146" max="6146" width="14.7109375" customWidth="1"/>
    <col min="6147" max="6147" width="25.7109375" customWidth="1"/>
    <col min="6148" max="6148" width="17" customWidth="1"/>
    <col min="6149" max="6149" width="17.140625" customWidth="1"/>
    <col min="6150" max="6150" width="2.85546875" customWidth="1"/>
    <col min="6151" max="6151" width="12.140625" customWidth="1"/>
    <col min="6152" max="6152" width="2.85546875" customWidth="1"/>
    <col min="6153" max="6153" width="12.28515625" customWidth="1"/>
    <col min="6154" max="6154" width="12.140625" customWidth="1"/>
    <col min="6155" max="6155" width="11.42578125" customWidth="1"/>
    <col min="6156" max="6156" width="10.7109375" customWidth="1"/>
    <col min="6401" max="6401" width="5" customWidth="1"/>
    <col min="6402" max="6402" width="14.7109375" customWidth="1"/>
    <col min="6403" max="6403" width="25.7109375" customWidth="1"/>
    <col min="6404" max="6404" width="17" customWidth="1"/>
    <col min="6405" max="6405" width="17.140625" customWidth="1"/>
    <col min="6406" max="6406" width="2.85546875" customWidth="1"/>
    <col min="6407" max="6407" width="12.140625" customWidth="1"/>
    <col min="6408" max="6408" width="2.85546875" customWidth="1"/>
    <col min="6409" max="6409" width="12.28515625" customWidth="1"/>
    <col min="6410" max="6410" width="12.140625" customWidth="1"/>
    <col min="6411" max="6411" width="11.42578125" customWidth="1"/>
    <col min="6412" max="6412" width="10.7109375" customWidth="1"/>
    <col min="6657" max="6657" width="5" customWidth="1"/>
    <col min="6658" max="6658" width="14.7109375" customWidth="1"/>
    <col min="6659" max="6659" width="25.7109375" customWidth="1"/>
    <col min="6660" max="6660" width="17" customWidth="1"/>
    <col min="6661" max="6661" width="17.140625" customWidth="1"/>
    <col min="6662" max="6662" width="2.85546875" customWidth="1"/>
    <col min="6663" max="6663" width="12.140625" customWidth="1"/>
    <col min="6664" max="6664" width="2.85546875" customWidth="1"/>
    <col min="6665" max="6665" width="12.28515625" customWidth="1"/>
    <col min="6666" max="6666" width="12.140625" customWidth="1"/>
    <col min="6667" max="6667" width="11.42578125" customWidth="1"/>
    <col min="6668" max="6668" width="10.7109375" customWidth="1"/>
    <col min="6913" max="6913" width="5" customWidth="1"/>
    <col min="6914" max="6914" width="14.7109375" customWidth="1"/>
    <col min="6915" max="6915" width="25.7109375" customWidth="1"/>
    <col min="6916" max="6916" width="17" customWidth="1"/>
    <col min="6917" max="6917" width="17.140625" customWidth="1"/>
    <col min="6918" max="6918" width="2.85546875" customWidth="1"/>
    <col min="6919" max="6919" width="12.140625" customWidth="1"/>
    <col min="6920" max="6920" width="2.85546875" customWidth="1"/>
    <col min="6921" max="6921" width="12.28515625" customWidth="1"/>
    <col min="6922" max="6922" width="12.140625" customWidth="1"/>
    <col min="6923" max="6923" width="11.42578125" customWidth="1"/>
    <col min="6924" max="6924" width="10.7109375" customWidth="1"/>
    <col min="7169" max="7169" width="5" customWidth="1"/>
    <col min="7170" max="7170" width="14.7109375" customWidth="1"/>
    <col min="7171" max="7171" width="25.7109375" customWidth="1"/>
    <col min="7172" max="7172" width="17" customWidth="1"/>
    <col min="7173" max="7173" width="17.140625" customWidth="1"/>
    <col min="7174" max="7174" width="2.85546875" customWidth="1"/>
    <col min="7175" max="7175" width="12.140625" customWidth="1"/>
    <col min="7176" max="7176" width="2.85546875" customWidth="1"/>
    <col min="7177" max="7177" width="12.28515625" customWidth="1"/>
    <col min="7178" max="7178" width="12.140625" customWidth="1"/>
    <col min="7179" max="7179" width="11.42578125" customWidth="1"/>
    <col min="7180" max="7180" width="10.7109375" customWidth="1"/>
    <col min="7425" max="7425" width="5" customWidth="1"/>
    <col min="7426" max="7426" width="14.7109375" customWidth="1"/>
    <col min="7427" max="7427" width="25.7109375" customWidth="1"/>
    <col min="7428" max="7428" width="17" customWidth="1"/>
    <col min="7429" max="7429" width="17.140625" customWidth="1"/>
    <col min="7430" max="7430" width="2.85546875" customWidth="1"/>
    <col min="7431" max="7431" width="12.140625" customWidth="1"/>
    <col min="7432" max="7432" width="2.85546875" customWidth="1"/>
    <col min="7433" max="7433" width="12.28515625" customWidth="1"/>
    <col min="7434" max="7434" width="12.140625" customWidth="1"/>
    <col min="7435" max="7435" width="11.42578125" customWidth="1"/>
    <col min="7436" max="7436" width="10.7109375" customWidth="1"/>
    <col min="7681" max="7681" width="5" customWidth="1"/>
    <col min="7682" max="7682" width="14.7109375" customWidth="1"/>
    <col min="7683" max="7683" width="25.7109375" customWidth="1"/>
    <col min="7684" max="7684" width="17" customWidth="1"/>
    <col min="7685" max="7685" width="17.140625" customWidth="1"/>
    <col min="7686" max="7686" width="2.85546875" customWidth="1"/>
    <col min="7687" max="7687" width="12.140625" customWidth="1"/>
    <col min="7688" max="7688" width="2.85546875" customWidth="1"/>
    <col min="7689" max="7689" width="12.28515625" customWidth="1"/>
    <col min="7690" max="7690" width="12.140625" customWidth="1"/>
    <col min="7691" max="7691" width="11.42578125" customWidth="1"/>
    <col min="7692" max="7692" width="10.7109375" customWidth="1"/>
    <col min="7937" max="7937" width="5" customWidth="1"/>
    <col min="7938" max="7938" width="14.7109375" customWidth="1"/>
    <col min="7939" max="7939" width="25.7109375" customWidth="1"/>
    <col min="7940" max="7940" width="17" customWidth="1"/>
    <col min="7941" max="7941" width="17.140625" customWidth="1"/>
    <col min="7942" max="7942" width="2.85546875" customWidth="1"/>
    <col min="7943" max="7943" width="12.140625" customWidth="1"/>
    <col min="7944" max="7944" width="2.85546875" customWidth="1"/>
    <col min="7945" max="7945" width="12.28515625" customWidth="1"/>
    <col min="7946" max="7946" width="12.140625" customWidth="1"/>
    <col min="7947" max="7947" width="11.42578125" customWidth="1"/>
    <col min="7948" max="7948" width="10.7109375" customWidth="1"/>
    <col min="8193" max="8193" width="5" customWidth="1"/>
    <col min="8194" max="8194" width="14.7109375" customWidth="1"/>
    <col min="8195" max="8195" width="25.7109375" customWidth="1"/>
    <col min="8196" max="8196" width="17" customWidth="1"/>
    <col min="8197" max="8197" width="17.140625" customWidth="1"/>
    <col min="8198" max="8198" width="2.85546875" customWidth="1"/>
    <col min="8199" max="8199" width="12.140625" customWidth="1"/>
    <col min="8200" max="8200" width="2.85546875" customWidth="1"/>
    <col min="8201" max="8201" width="12.28515625" customWidth="1"/>
    <col min="8202" max="8202" width="12.140625" customWidth="1"/>
    <col min="8203" max="8203" width="11.42578125" customWidth="1"/>
    <col min="8204" max="8204" width="10.7109375" customWidth="1"/>
    <col min="8449" max="8449" width="5" customWidth="1"/>
    <col min="8450" max="8450" width="14.7109375" customWidth="1"/>
    <col min="8451" max="8451" width="25.7109375" customWidth="1"/>
    <col min="8452" max="8452" width="17" customWidth="1"/>
    <col min="8453" max="8453" width="17.140625" customWidth="1"/>
    <col min="8454" max="8454" width="2.85546875" customWidth="1"/>
    <col min="8455" max="8455" width="12.140625" customWidth="1"/>
    <col min="8456" max="8456" width="2.85546875" customWidth="1"/>
    <col min="8457" max="8457" width="12.28515625" customWidth="1"/>
    <col min="8458" max="8458" width="12.140625" customWidth="1"/>
    <col min="8459" max="8459" width="11.42578125" customWidth="1"/>
    <col min="8460" max="8460" width="10.7109375" customWidth="1"/>
    <col min="8705" max="8705" width="5" customWidth="1"/>
    <col min="8706" max="8706" width="14.7109375" customWidth="1"/>
    <col min="8707" max="8707" width="25.7109375" customWidth="1"/>
    <col min="8708" max="8708" width="17" customWidth="1"/>
    <col min="8709" max="8709" width="17.140625" customWidth="1"/>
    <col min="8710" max="8710" width="2.85546875" customWidth="1"/>
    <col min="8711" max="8711" width="12.140625" customWidth="1"/>
    <col min="8712" max="8712" width="2.85546875" customWidth="1"/>
    <col min="8713" max="8713" width="12.28515625" customWidth="1"/>
    <col min="8714" max="8714" width="12.140625" customWidth="1"/>
    <col min="8715" max="8715" width="11.42578125" customWidth="1"/>
    <col min="8716" max="8716" width="10.7109375" customWidth="1"/>
    <col min="8961" max="8961" width="5" customWidth="1"/>
    <col min="8962" max="8962" width="14.7109375" customWidth="1"/>
    <col min="8963" max="8963" width="25.7109375" customWidth="1"/>
    <col min="8964" max="8964" width="17" customWidth="1"/>
    <col min="8965" max="8965" width="17.140625" customWidth="1"/>
    <col min="8966" max="8966" width="2.85546875" customWidth="1"/>
    <col min="8967" max="8967" width="12.140625" customWidth="1"/>
    <col min="8968" max="8968" width="2.85546875" customWidth="1"/>
    <col min="8969" max="8969" width="12.28515625" customWidth="1"/>
    <col min="8970" max="8970" width="12.140625" customWidth="1"/>
    <col min="8971" max="8971" width="11.42578125" customWidth="1"/>
    <col min="8972" max="8972" width="10.7109375" customWidth="1"/>
    <col min="9217" max="9217" width="5" customWidth="1"/>
    <col min="9218" max="9218" width="14.7109375" customWidth="1"/>
    <col min="9219" max="9219" width="25.7109375" customWidth="1"/>
    <col min="9220" max="9220" width="17" customWidth="1"/>
    <col min="9221" max="9221" width="17.140625" customWidth="1"/>
    <col min="9222" max="9222" width="2.85546875" customWidth="1"/>
    <col min="9223" max="9223" width="12.140625" customWidth="1"/>
    <col min="9224" max="9224" width="2.85546875" customWidth="1"/>
    <col min="9225" max="9225" width="12.28515625" customWidth="1"/>
    <col min="9226" max="9226" width="12.140625" customWidth="1"/>
    <col min="9227" max="9227" width="11.42578125" customWidth="1"/>
    <col min="9228" max="9228" width="10.7109375" customWidth="1"/>
    <col min="9473" max="9473" width="5" customWidth="1"/>
    <col min="9474" max="9474" width="14.7109375" customWidth="1"/>
    <col min="9475" max="9475" width="25.7109375" customWidth="1"/>
    <col min="9476" max="9476" width="17" customWidth="1"/>
    <col min="9477" max="9477" width="17.140625" customWidth="1"/>
    <col min="9478" max="9478" width="2.85546875" customWidth="1"/>
    <col min="9479" max="9479" width="12.140625" customWidth="1"/>
    <col min="9480" max="9480" width="2.85546875" customWidth="1"/>
    <col min="9481" max="9481" width="12.28515625" customWidth="1"/>
    <col min="9482" max="9482" width="12.140625" customWidth="1"/>
    <col min="9483" max="9483" width="11.42578125" customWidth="1"/>
    <col min="9484" max="9484" width="10.7109375" customWidth="1"/>
    <col min="9729" max="9729" width="5" customWidth="1"/>
    <col min="9730" max="9730" width="14.7109375" customWidth="1"/>
    <col min="9731" max="9731" width="25.7109375" customWidth="1"/>
    <col min="9732" max="9732" width="17" customWidth="1"/>
    <col min="9733" max="9733" width="17.140625" customWidth="1"/>
    <col min="9734" max="9734" width="2.85546875" customWidth="1"/>
    <col min="9735" max="9735" width="12.140625" customWidth="1"/>
    <col min="9736" max="9736" width="2.85546875" customWidth="1"/>
    <col min="9737" max="9737" width="12.28515625" customWidth="1"/>
    <col min="9738" max="9738" width="12.140625" customWidth="1"/>
    <col min="9739" max="9739" width="11.42578125" customWidth="1"/>
    <col min="9740" max="9740" width="10.7109375" customWidth="1"/>
    <col min="9985" max="9985" width="5" customWidth="1"/>
    <col min="9986" max="9986" width="14.7109375" customWidth="1"/>
    <col min="9987" max="9987" width="25.7109375" customWidth="1"/>
    <col min="9988" max="9988" width="17" customWidth="1"/>
    <col min="9989" max="9989" width="17.140625" customWidth="1"/>
    <col min="9990" max="9990" width="2.85546875" customWidth="1"/>
    <col min="9991" max="9991" width="12.140625" customWidth="1"/>
    <col min="9992" max="9992" width="2.85546875" customWidth="1"/>
    <col min="9993" max="9993" width="12.28515625" customWidth="1"/>
    <col min="9994" max="9994" width="12.140625" customWidth="1"/>
    <col min="9995" max="9995" width="11.42578125" customWidth="1"/>
    <col min="9996" max="9996" width="10.7109375" customWidth="1"/>
    <col min="10241" max="10241" width="5" customWidth="1"/>
    <col min="10242" max="10242" width="14.7109375" customWidth="1"/>
    <col min="10243" max="10243" width="25.7109375" customWidth="1"/>
    <col min="10244" max="10244" width="17" customWidth="1"/>
    <col min="10245" max="10245" width="17.140625" customWidth="1"/>
    <col min="10246" max="10246" width="2.85546875" customWidth="1"/>
    <col min="10247" max="10247" width="12.140625" customWidth="1"/>
    <col min="10248" max="10248" width="2.85546875" customWidth="1"/>
    <col min="10249" max="10249" width="12.28515625" customWidth="1"/>
    <col min="10250" max="10250" width="12.140625" customWidth="1"/>
    <col min="10251" max="10251" width="11.42578125" customWidth="1"/>
    <col min="10252" max="10252" width="10.7109375" customWidth="1"/>
    <col min="10497" max="10497" width="5" customWidth="1"/>
    <col min="10498" max="10498" width="14.7109375" customWidth="1"/>
    <col min="10499" max="10499" width="25.7109375" customWidth="1"/>
    <col min="10500" max="10500" width="17" customWidth="1"/>
    <col min="10501" max="10501" width="17.140625" customWidth="1"/>
    <col min="10502" max="10502" width="2.85546875" customWidth="1"/>
    <col min="10503" max="10503" width="12.140625" customWidth="1"/>
    <col min="10504" max="10504" width="2.85546875" customWidth="1"/>
    <col min="10505" max="10505" width="12.28515625" customWidth="1"/>
    <col min="10506" max="10506" width="12.140625" customWidth="1"/>
    <col min="10507" max="10507" width="11.42578125" customWidth="1"/>
    <col min="10508" max="10508" width="10.7109375" customWidth="1"/>
    <col min="10753" max="10753" width="5" customWidth="1"/>
    <col min="10754" max="10754" width="14.7109375" customWidth="1"/>
    <col min="10755" max="10755" width="25.7109375" customWidth="1"/>
    <col min="10756" max="10756" width="17" customWidth="1"/>
    <col min="10757" max="10757" width="17.140625" customWidth="1"/>
    <col min="10758" max="10758" width="2.85546875" customWidth="1"/>
    <col min="10759" max="10759" width="12.140625" customWidth="1"/>
    <col min="10760" max="10760" width="2.85546875" customWidth="1"/>
    <col min="10761" max="10761" width="12.28515625" customWidth="1"/>
    <col min="10762" max="10762" width="12.140625" customWidth="1"/>
    <col min="10763" max="10763" width="11.42578125" customWidth="1"/>
    <col min="10764" max="10764" width="10.7109375" customWidth="1"/>
    <col min="11009" max="11009" width="5" customWidth="1"/>
    <col min="11010" max="11010" width="14.7109375" customWidth="1"/>
    <col min="11011" max="11011" width="25.7109375" customWidth="1"/>
    <col min="11012" max="11012" width="17" customWidth="1"/>
    <col min="11013" max="11013" width="17.140625" customWidth="1"/>
    <col min="11014" max="11014" width="2.85546875" customWidth="1"/>
    <col min="11015" max="11015" width="12.140625" customWidth="1"/>
    <col min="11016" max="11016" width="2.85546875" customWidth="1"/>
    <col min="11017" max="11017" width="12.28515625" customWidth="1"/>
    <col min="11018" max="11018" width="12.140625" customWidth="1"/>
    <col min="11019" max="11019" width="11.42578125" customWidth="1"/>
    <col min="11020" max="11020" width="10.7109375" customWidth="1"/>
    <col min="11265" max="11265" width="5" customWidth="1"/>
    <col min="11266" max="11266" width="14.7109375" customWidth="1"/>
    <col min="11267" max="11267" width="25.7109375" customWidth="1"/>
    <col min="11268" max="11268" width="17" customWidth="1"/>
    <col min="11269" max="11269" width="17.140625" customWidth="1"/>
    <col min="11270" max="11270" width="2.85546875" customWidth="1"/>
    <col min="11271" max="11271" width="12.140625" customWidth="1"/>
    <col min="11272" max="11272" width="2.85546875" customWidth="1"/>
    <col min="11273" max="11273" width="12.28515625" customWidth="1"/>
    <col min="11274" max="11274" width="12.140625" customWidth="1"/>
    <col min="11275" max="11275" width="11.42578125" customWidth="1"/>
    <col min="11276" max="11276" width="10.7109375" customWidth="1"/>
    <col min="11521" max="11521" width="5" customWidth="1"/>
    <col min="11522" max="11522" width="14.7109375" customWidth="1"/>
    <col min="11523" max="11523" width="25.7109375" customWidth="1"/>
    <col min="11524" max="11524" width="17" customWidth="1"/>
    <col min="11525" max="11525" width="17.140625" customWidth="1"/>
    <col min="11526" max="11526" width="2.85546875" customWidth="1"/>
    <col min="11527" max="11527" width="12.140625" customWidth="1"/>
    <col min="11528" max="11528" width="2.85546875" customWidth="1"/>
    <col min="11529" max="11529" width="12.28515625" customWidth="1"/>
    <col min="11530" max="11530" width="12.140625" customWidth="1"/>
    <col min="11531" max="11531" width="11.42578125" customWidth="1"/>
    <col min="11532" max="11532" width="10.7109375" customWidth="1"/>
    <col min="11777" max="11777" width="5" customWidth="1"/>
    <col min="11778" max="11778" width="14.7109375" customWidth="1"/>
    <col min="11779" max="11779" width="25.7109375" customWidth="1"/>
    <col min="11780" max="11780" width="17" customWidth="1"/>
    <col min="11781" max="11781" width="17.140625" customWidth="1"/>
    <col min="11782" max="11782" width="2.85546875" customWidth="1"/>
    <col min="11783" max="11783" width="12.140625" customWidth="1"/>
    <col min="11784" max="11784" width="2.85546875" customWidth="1"/>
    <col min="11785" max="11785" width="12.28515625" customWidth="1"/>
    <col min="11786" max="11786" width="12.140625" customWidth="1"/>
    <col min="11787" max="11787" width="11.42578125" customWidth="1"/>
    <col min="11788" max="11788" width="10.7109375" customWidth="1"/>
    <col min="12033" max="12033" width="5" customWidth="1"/>
    <col min="12034" max="12034" width="14.7109375" customWidth="1"/>
    <col min="12035" max="12035" width="25.7109375" customWidth="1"/>
    <col min="12036" max="12036" width="17" customWidth="1"/>
    <col min="12037" max="12037" width="17.140625" customWidth="1"/>
    <col min="12038" max="12038" width="2.85546875" customWidth="1"/>
    <col min="12039" max="12039" width="12.140625" customWidth="1"/>
    <col min="12040" max="12040" width="2.85546875" customWidth="1"/>
    <col min="12041" max="12041" width="12.28515625" customWidth="1"/>
    <col min="12042" max="12042" width="12.140625" customWidth="1"/>
    <col min="12043" max="12043" width="11.42578125" customWidth="1"/>
    <col min="12044" max="12044" width="10.7109375" customWidth="1"/>
    <col min="12289" max="12289" width="5" customWidth="1"/>
    <col min="12290" max="12290" width="14.7109375" customWidth="1"/>
    <col min="12291" max="12291" width="25.7109375" customWidth="1"/>
    <col min="12292" max="12292" width="17" customWidth="1"/>
    <col min="12293" max="12293" width="17.140625" customWidth="1"/>
    <col min="12294" max="12294" width="2.85546875" customWidth="1"/>
    <col min="12295" max="12295" width="12.140625" customWidth="1"/>
    <col min="12296" max="12296" width="2.85546875" customWidth="1"/>
    <col min="12297" max="12297" width="12.28515625" customWidth="1"/>
    <col min="12298" max="12298" width="12.140625" customWidth="1"/>
    <col min="12299" max="12299" width="11.42578125" customWidth="1"/>
    <col min="12300" max="12300" width="10.7109375" customWidth="1"/>
    <col min="12545" max="12545" width="5" customWidth="1"/>
    <col min="12546" max="12546" width="14.7109375" customWidth="1"/>
    <col min="12547" max="12547" width="25.7109375" customWidth="1"/>
    <col min="12548" max="12548" width="17" customWidth="1"/>
    <col min="12549" max="12549" width="17.140625" customWidth="1"/>
    <col min="12550" max="12550" width="2.85546875" customWidth="1"/>
    <col min="12551" max="12551" width="12.140625" customWidth="1"/>
    <col min="12552" max="12552" width="2.85546875" customWidth="1"/>
    <col min="12553" max="12553" width="12.28515625" customWidth="1"/>
    <col min="12554" max="12554" width="12.140625" customWidth="1"/>
    <col min="12555" max="12555" width="11.42578125" customWidth="1"/>
    <col min="12556" max="12556" width="10.7109375" customWidth="1"/>
    <col min="12801" max="12801" width="5" customWidth="1"/>
    <col min="12802" max="12802" width="14.7109375" customWidth="1"/>
    <col min="12803" max="12803" width="25.7109375" customWidth="1"/>
    <col min="12804" max="12804" width="17" customWidth="1"/>
    <col min="12805" max="12805" width="17.140625" customWidth="1"/>
    <col min="12806" max="12806" width="2.85546875" customWidth="1"/>
    <col min="12807" max="12807" width="12.140625" customWidth="1"/>
    <col min="12808" max="12808" width="2.85546875" customWidth="1"/>
    <col min="12809" max="12809" width="12.28515625" customWidth="1"/>
    <col min="12810" max="12810" width="12.140625" customWidth="1"/>
    <col min="12811" max="12811" width="11.42578125" customWidth="1"/>
    <col min="12812" max="12812" width="10.7109375" customWidth="1"/>
    <col min="13057" max="13057" width="5" customWidth="1"/>
    <col min="13058" max="13058" width="14.7109375" customWidth="1"/>
    <col min="13059" max="13059" width="25.7109375" customWidth="1"/>
    <col min="13060" max="13060" width="17" customWidth="1"/>
    <col min="13061" max="13061" width="17.140625" customWidth="1"/>
    <col min="13062" max="13062" width="2.85546875" customWidth="1"/>
    <col min="13063" max="13063" width="12.140625" customWidth="1"/>
    <col min="13064" max="13064" width="2.85546875" customWidth="1"/>
    <col min="13065" max="13065" width="12.28515625" customWidth="1"/>
    <col min="13066" max="13066" width="12.140625" customWidth="1"/>
    <col min="13067" max="13067" width="11.42578125" customWidth="1"/>
    <col min="13068" max="13068" width="10.7109375" customWidth="1"/>
    <col min="13313" max="13313" width="5" customWidth="1"/>
    <col min="13314" max="13314" width="14.7109375" customWidth="1"/>
    <col min="13315" max="13315" width="25.7109375" customWidth="1"/>
    <col min="13316" max="13316" width="17" customWidth="1"/>
    <col min="13317" max="13317" width="17.140625" customWidth="1"/>
    <col min="13318" max="13318" width="2.85546875" customWidth="1"/>
    <col min="13319" max="13319" width="12.140625" customWidth="1"/>
    <col min="13320" max="13320" width="2.85546875" customWidth="1"/>
    <col min="13321" max="13321" width="12.28515625" customWidth="1"/>
    <col min="13322" max="13322" width="12.140625" customWidth="1"/>
    <col min="13323" max="13323" width="11.42578125" customWidth="1"/>
    <col min="13324" max="13324" width="10.7109375" customWidth="1"/>
    <col min="13569" max="13569" width="5" customWidth="1"/>
    <col min="13570" max="13570" width="14.7109375" customWidth="1"/>
    <col min="13571" max="13571" width="25.7109375" customWidth="1"/>
    <col min="13572" max="13572" width="17" customWidth="1"/>
    <col min="13573" max="13573" width="17.140625" customWidth="1"/>
    <col min="13574" max="13574" width="2.85546875" customWidth="1"/>
    <col min="13575" max="13575" width="12.140625" customWidth="1"/>
    <col min="13576" max="13576" width="2.85546875" customWidth="1"/>
    <col min="13577" max="13577" width="12.28515625" customWidth="1"/>
    <col min="13578" max="13578" width="12.140625" customWidth="1"/>
    <col min="13579" max="13579" width="11.42578125" customWidth="1"/>
    <col min="13580" max="13580" width="10.7109375" customWidth="1"/>
    <col min="13825" max="13825" width="5" customWidth="1"/>
    <col min="13826" max="13826" width="14.7109375" customWidth="1"/>
    <col min="13827" max="13827" width="25.7109375" customWidth="1"/>
    <col min="13828" max="13828" width="17" customWidth="1"/>
    <col min="13829" max="13829" width="17.140625" customWidth="1"/>
    <col min="13830" max="13830" width="2.85546875" customWidth="1"/>
    <col min="13831" max="13831" width="12.140625" customWidth="1"/>
    <col min="13832" max="13832" width="2.85546875" customWidth="1"/>
    <col min="13833" max="13833" width="12.28515625" customWidth="1"/>
    <col min="13834" max="13834" width="12.140625" customWidth="1"/>
    <col min="13835" max="13835" width="11.42578125" customWidth="1"/>
    <col min="13836" max="13836" width="10.7109375" customWidth="1"/>
    <col min="14081" max="14081" width="5" customWidth="1"/>
    <col min="14082" max="14082" width="14.7109375" customWidth="1"/>
    <col min="14083" max="14083" width="25.7109375" customWidth="1"/>
    <col min="14084" max="14084" width="17" customWidth="1"/>
    <col min="14085" max="14085" width="17.140625" customWidth="1"/>
    <col min="14086" max="14086" width="2.85546875" customWidth="1"/>
    <col min="14087" max="14087" width="12.140625" customWidth="1"/>
    <col min="14088" max="14088" width="2.85546875" customWidth="1"/>
    <col min="14089" max="14089" width="12.28515625" customWidth="1"/>
    <col min="14090" max="14090" width="12.140625" customWidth="1"/>
    <col min="14091" max="14091" width="11.42578125" customWidth="1"/>
    <col min="14092" max="14092" width="10.7109375" customWidth="1"/>
    <col min="14337" max="14337" width="5" customWidth="1"/>
    <col min="14338" max="14338" width="14.7109375" customWidth="1"/>
    <col min="14339" max="14339" width="25.7109375" customWidth="1"/>
    <col min="14340" max="14340" width="17" customWidth="1"/>
    <col min="14341" max="14341" width="17.140625" customWidth="1"/>
    <col min="14342" max="14342" width="2.85546875" customWidth="1"/>
    <col min="14343" max="14343" width="12.140625" customWidth="1"/>
    <col min="14344" max="14344" width="2.85546875" customWidth="1"/>
    <col min="14345" max="14345" width="12.28515625" customWidth="1"/>
    <col min="14346" max="14346" width="12.140625" customWidth="1"/>
    <col min="14347" max="14347" width="11.42578125" customWidth="1"/>
    <col min="14348" max="14348" width="10.7109375" customWidth="1"/>
    <col min="14593" max="14593" width="5" customWidth="1"/>
    <col min="14594" max="14594" width="14.7109375" customWidth="1"/>
    <col min="14595" max="14595" width="25.7109375" customWidth="1"/>
    <col min="14596" max="14596" width="17" customWidth="1"/>
    <col min="14597" max="14597" width="17.140625" customWidth="1"/>
    <col min="14598" max="14598" width="2.85546875" customWidth="1"/>
    <col min="14599" max="14599" width="12.140625" customWidth="1"/>
    <col min="14600" max="14600" width="2.85546875" customWidth="1"/>
    <col min="14601" max="14601" width="12.28515625" customWidth="1"/>
    <col min="14602" max="14602" width="12.140625" customWidth="1"/>
    <col min="14603" max="14603" width="11.42578125" customWidth="1"/>
    <col min="14604" max="14604" width="10.7109375" customWidth="1"/>
    <col min="14849" max="14849" width="5" customWidth="1"/>
    <col min="14850" max="14850" width="14.7109375" customWidth="1"/>
    <col min="14851" max="14851" width="25.7109375" customWidth="1"/>
    <col min="14852" max="14852" width="17" customWidth="1"/>
    <col min="14853" max="14853" width="17.140625" customWidth="1"/>
    <col min="14854" max="14854" width="2.85546875" customWidth="1"/>
    <col min="14855" max="14855" width="12.140625" customWidth="1"/>
    <col min="14856" max="14856" width="2.85546875" customWidth="1"/>
    <col min="14857" max="14857" width="12.28515625" customWidth="1"/>
    <col min="14858" max="14858" width="12.140625" customWidth="1"/>
    <col min="14859" max="14859" width="11.42578125" customWidth="1"/>
    <col min="14860" max="14860" width="10.7109375" customWidth="1"/>
    <col min="15105" max="15105" width="5" customWidth="1"/>
    <col min="15106" max="15106" width="14.7109375" customWidth="1"/>
    <col min="15107" max="15107" width="25.7109375" customWidth="1"/>
    <col min="15108" max="15108" width="17" customWidth="1"/>
    <col min="15109" max="15109" width="17.140625" customWidth="1"/>
    <col min="15110" max="15110" width="2.85546875" customWidth="1"/>
    <col min="15111" max="15111" width="12.140625" customWidth="1"/>
    <col min="15112" max="15112" width="2.85546875" customWidth="1"/>
    <col min="15113" max="15113" width="12.28515625" customWidth="1"/>
    <col min="15114" max="15114" width="12.140625" customWidth="1"/>
    <col min="15115" max="15115" width="11.42578125" customWidth="1"/>
    <col min="15116" max="15116" width="10.7109375" customWidth="1"/>
    <col min="15361" max="15361" width="5" customWidth="1"/>
    <col min="15362" max="15362" width="14.7109375" customWidth="1"/>
    <col min="15363" max="15363" width="25.7109375" customWidth="1"/>
    <col min="15364" max="15364" width="17" customWidth="1"/>
    <col min="15365" max="15365" width="17.140625" customWidth="1"/>
    <col min="15366" max="15366" width="2.85546875" customWidth="1"/>
    <col min="15367" max="15367" width="12.140625" customWidth="1"/>
    <col min="15368" max="15368" width="2.85546875" customWidth="1"/>
    <col min="15369" max="15369" width="12.28515625" customWidth="1"/>
    <col min="15370" max="15370" width="12.140625" customWidth="1"/>
    <col min="15371" max="15371" width="11.42578125" customWidth="1"/>
    <col min="15372" max="15372" width="10.7109375" customWidth="1"/>
    <col min="15617" max="15617" width="5" customWidth="1"/>
    <col min="15618" max="15618" width="14.7109375" customWidth="1"/>
    <col min="15619" max="15619" width="25.7109375" customWidth="1"/>
    <col min="15620" max="15620" width="17" customWidth="1"/>
    <col min="15621" max="15621" width="17.140625" customWidth="1"/>
    <col min="15622" max="15622" width="2.85546875" customWidth="1"/>
    <col min="15623" max="15623" width="12.140625" customWidth="1"/>
    <col min="15624" max="15624" width="2.85546875" customWidth="1"/>
    <col min="15625" max="15625" width="12.28515625" customWidth="1"/>
    <col min="15626" max="15626" width="12.140625" customWidth="1"/>
    <col min="15627" max="15627" width="11.42578125" customWidth="1"/>
    <col min="15628" max="15628" width="10.7109375" customWidth="1"/>
    <col min="15873" max="15873" width="5" customWidth="1"/>
    <col min="15874" max="15874" width="14.7109375" customWidth="1"/>
    <col min="15875" max="15875" width="25.7109375" customWidth="1"/>
    <col min="15876" max="15876" width="17" customWidth="1"/>
    <col min="15877" max="15877" width="17.140625" customWidth="1"/>
    <col min="15878" max="15878" width="2.85546875" customWidth="1"/>
    <col min="15879" max="15879" width="12.140625" customWidth="1"/>
    <col min="15880" max="15880" width="2.85546875" customWidth="1"/>
    <col min="15881" max="15881" width="12.28515625" customWidth="1"/>
    <col min="15882" max="15882" width="12.140625" customWidth="1"/>
    <col min="15883" max="15883" width="11.42578125" customWidth="1"/>
    <col min="15884" max="15884" width="10.7109375" customWidth="1"/>
    <col min="16129" max="16129" width="5" customWidth="1"/>
    <col min="16130" max="16130" width="14.7109375" customWidth="1"/>
    <col min="16131" max="16131" width="25.7109375" customWidth="1"/>
    <col min="16132" max="16132" width="17" customWidth="1"/>
    <col min="16133" max="16133" width="17.140625" customWidth="1"/>
    <col min="16134" max="16134" width="2.85546875" customWidth="1"/>
    <col min="16135" max="16135" width="12.140625" customWidth="1"/>
    <col min="16136" max="16136" width="2.85546875" customWidth="1"/>
    <col min="16137" max="16137" width="12.28515625" customWidth="1"/>
    <col min="16138" max="16138" width="12.140625" customWidth="1"/>
    <col min="16139" max="16139" width="11.42578125" customWidth="1"/>
    <col min="16140" max="16140" width="10.7109375" customWidth="1"/>
  </cols>
  <sheetData>
    <row r="1" spans="1:17" s="2" customFormat="1" ht="17.25" customHeight="1" x14ac:dyDescent="0.25">
      <c r="A1" s="1"/>
      <c r="B1" s="337" t="s">
        <v>0</v>
      </c>
      <c r="C1" s="337"/>
      <c r="D1" s="337"/>
      <c r="E1" s="337"/>
      <c r="F1" s="337"/>
      <c r="G1" s="337"/>
      <c r="H1" s="337"/>
      <c r="I1" s="337"/>
      <c r="J1" s="337"/>
      <c r="K1" s="337"/>
      <c r="L1" s="337"/>
    </row>
    <row r="2" spans="1:17" s="2" customFormat="1" ht="18" customHeight="1" x14ac:dyDescent="0.2">
      <c r="A2" s="338"/>
      <c r="B2" s="339" t="s">
        <v>1</v>
      </c>
      <c r="C2" s="339"/>
      <c r="D2" s="339"/>
      <c r="E2" s="339"/>
      <c r="F2" s="339"/>
      <c r="G2" s="339"/>
      <c r="H2" s="339"/>
      <c r="I2" s="339"/>
      <c r="J2" s="3" t="s">
        <v>2</v>
      </c>
      <c r="K2" s="3" t="s">
        <v>3</v>
      </c>
      <c r="L2" s="3" t="s">
        <v>4</v>
      </c>
    </row>
    <row r="3" spans="1:17" s="2" customFormat="1" ht="18" customHeight="1" x14ac:dyDescent="0.15">
      <c r="A3" s="338"/>
      <c r="B3" s="339"/>
      <c r="C3" s="339"/>
      <c r="D3" s="339"/>
      <c r="E3" s="339"/>
      <c r="F3" s="339"/>
      <c r="G3" s="339"/>
      <c r="H3" s="339"/>
      <c r="I3" s="339"/>
      <c r="J3" s="4">
        <v>1</v>
      </c>
      <c r="K3" s="4">
        <v>1</v>
      </c>
      <c r="L3" s="5" t="s">
        <v>875</v>
      </c>
    </row>
    <row r="4" spans="1:17" s="2" customFormat="1" ht="24" customHeight="1" x14ac:dyDescent="0.2">
      <c r="A4" s="338"/>
      <c r="B4" s="340" t="s">
        <v>5</v>
      </c>
      <c r="C4" s="340"/>
      <c r="D4" s="340"/>
      <c r="E4" s="340"/>
      <c r="F4" s="340"/>
      <c r="G4" s="340"/>
      <c r="H4" s="340"/>
      <c r="I4" s="340"/>
      <c r="J4" s="340"/>
      <c r="K4" s="340"/>
      <c r="L4" s="340"/>
    </row>
    <row r="5" spans="1:17" s="2" customFormat="1" ht="17.25" customHeight="1" x14ac:dyDescent="0.25">
      <c r="A5" s="341"/>
      <c r="B5" s="6"/>
      <c r="C5" s="342" t="s">
        <v>6</v>
      </c>
      <c r="D5" s="342"/>
      <c r="E5" s="342"/>
      <c r="F5" s="343" t="s">
        <v>7</v>
      </c>
      <c r="G5" s="344" t="s">
        <v>8</v>
      </c>
      <c r="H5" s="7"/>
      <c r="I5" s="344" t="s">
        <v>8</v>
      </c>
      <c r="J5" s="345"/>
      <c r="K5" s="349" t="s">
        <v>9</v>
      </c>
      <c r="L5" s="349"/>
    </row>
    <row r="6" spans="1:17" s="2" customFormat="1" ht="18.75" customHeight="1" x14ac:dyDescent="0.2">
      <c r="A6" s="341"/>
      <c r="B6" s="8"/>
      <c r="C6" s="350" t="s">
        <v>10</v>
      </c>
      <c r="D6" s="350"/>
      <c r="E6" s="350"/>
      <c r="F6" s="343"/>
      <c r="G6" s="344"/>
      <c r="H6" s="9"/>
      <c r="I6" s="344"/>
      <c r="J6" s="345"/>
      <c r="K6" s="349"/>
      <c r="L6" s="349"/>
    </row>
    <row r="7" spans="1:17" s="2" customFormat="1" ht="13.7" customHeight="1" x14ac:dyDescent="0.2">
      <c r="A7" s="341"/>
      <c r="B7" s="10" t="s">
        <v>11</v>
      </c>
      <c r="C7" s="351"/>
      <c r="D7" s="351"/>
      <c r="E7" s="351"/>
      <c r="F7" s="343"/>
      <c r="G7" s="344"/>
      <c r="H7" s="11"/>
      <c r="I7" s="344"/>
      <c r="J7" s="345"/>
      <c r="K7" s="349"/>
      <c r="L7" s="349"/>
    </row>
    <row r="8" spans="1:17" s="2" customFormat="1" ht="45" customHeight="1" x14ac:dyDescent="0.2">
      <c r="A8" s="12" t="s">
        <v>12</v>
      </c>
      <c r="B8" s="12" t="s">
        <v>13</v>
      </c>
      <c r="C8" s="13" t="s">
        <v>14</v>
      </c>
      <c r="D8" s="13" t="s">
        <v>15</v>
      </c>
      <c r="E8" s="13" t="s">
        <v>16</v>
      </c>
      <c r="F8" s="352" t="s">
        <v>17</v>
      </c>
      <c r="G8" s="352"/>
      <c r="H8" s="352" t="s">
        <v>18</v>
      </c>
      <c r="I8" s="352"/>
      <c r="J8" s="13" t="s">
        <v>19</v>
      </c>
      <c r="K8" s="13" t="s">
        <v>20</v>
      </c>
      <c r="L8" s="13" t="s">
        <v>21</v>
      </c>
    </row>
    <row r="9" spans="1:17" s="2" customFormat="1" ht="24" customHeight="1" x14ac:dyDescent="0.15">
      <c r="A9" s="333">
        <v>1</v>
      </c>
      <c r="B9" s="10" t="s">
        <v>22</v>
      </c>
      <c r="C9" s="14" t="s">
        <v>23</v>
      </c>
      <c r="D9" s="14" t="s">
        <v>24</v>
      </c>
      <c r="E9" s="14" t="s">
        <v>25</v>
      </c>
      <c r="F9" s="334" t="s">
        <v>17</v>
      </c>
      <c r="G9" s="334"/>
      <c r="H9" s="335"/>
      <c r="I9" s="335"/>
      <c r="J9" s="335"/>
      <c r="K9" s="335"/>
      <c r="L9" s="335"/>
    </row>
    <row r="10" spans="1:17" s="2" customFormat="1" ht="26.25" customHeight="1" x14ac:dyDescent="0.15">
      <c r="A10" s="333"/>
      <c r="B10" s="336" t="s">
        <v>26</v>
      </c>
      <c r="C10" s="336" t="s">
        <v>27</v>
      </c>
      <c r="D10" s="348">
        <v>44622</v>
      </c>
      <c r="E10" s="336" t="s">
        <v>28</v>
      </c>
      <c r="F10" s="336" t="s">
        <v>29</v>
      </c>
      <c r="G10" s="336"/>
      <c r="H10" s="347" t="s">
        <v>30</v>
      </c>
      <c r="I10" s="347"/>
      <c r="J10" s="15" t="s">
        <v>31</v>
      </c>
      <c r="K10" s="15" t="s">
        <v>31</v>
      </c>
      <c r="L10" s="16">
        <v>0</v>
      </c>
      <c r="N10" s="2">
        <f t="shared" ref="N10:N73" si="0">IF(J10="X",L10,0)</f>
        <v>0</v>
      </c>
      <c r="O10" s="2">
        <f t="shared" ref="O10:O73" si="1">IF(H9="Airfare",N9,0)</f>
        <v>0</v>
      </c>
      <c r="P10" s="2">
        <f t="shared" ref="P10:P73" si="2">IF($H9="Lodging &amp; M&amp;IE",$N9,0)</f>
        <v>0</v>
      </c>
      <c r="Q10" s="2">
        <f t="shared" ref="Q10:Q73" si="3">IF($H9="Other",$N9,0)</f>
        <v>0</v>
      </c>
    </row>
    <row r="11" spans="1:17" s="2" customFormat="1" ht="24.6" customHeight="1" x14ac:dyDescent="0.15">
      <c r="A11" s="333"/>
      <c r="B11" s="336"/>
      <c r="C11" s="336"/>
      <c r="D11" s="348"/>
      <c r="E11" s="336"/>
      <c r="F11" s="336"/>
      <c r="G11" s="336"/>
      <c r="H11" s="347" t="s">
        <v>32</v>
      </c>
      <c r="I11" s="347"/>
      <c r="J11" s="336" t="s">
        <v>31</v>
      </c>
      <c r="K11" s="336" t="s">
        <v>31</v>
      </c>
      <c r="L11" s="346">
        <v>0</v>
      </c>
      <c r="N11" s="2">
        <f t="shared" si="0"/>
        <v>0</v>
      </c>
      <c r="O11" s="2">
        <f t="shared" si="1"/>
        <v>0</v>
      </c>
      <c r="P11" s="2">
        <f t="shared" si="2"/>
        <v>0</v>
      </c>
      <c r="Q11" s="2">
        <f t="shared" si="3"/>
        <v>0</v>
      </c>
    </row>
    <row r="12" spans="1:17" s="2" customFormat="1" ht="57.2" customHeight="1" x14ac:dyDescent="0.15">
      <c r="A12" s="333"/>
      <c r="B12" s="336"/>
      <c r="C12" s="336"/>
      <c r="D12" s="348"/>
      <c r="E12" s="336"/>
      <c r="F12" s="336"/>
      <c r="G12" s="336"/>
      <c r="H12" s="347"/>
      <c r="I12" s="347"/>
      <c r="J12" s="336"/>
      <c r="K12" s="336"/>
      <c r="L12" s="346"/>
      <c r="N12" s="2">
        <f t="shared" si="0"/>
        <v>0</v>
      </c>
      <c r="O12" s="2">
        <f t="shared" si="1"/>
        <v>0</v>
      </c>
      <c r="P12" s="2">
        <f t="shared" si="2"/>
        <v>0</v>
      </c>
      <c r="Q12" s="2">
        <f t="shared" si="3"/>
        <v>0</v>
      </c>
    </row>
    <row r="13" spans="1:17" s="2" customFormat="1" ht="24" customHeight="1" x14ac:dyDescent="0.15">
      <c r="A13" s="333"/>
      <c r="B13" s="10" t="s">
        <v>33</v>
      </c>
      <c r="C13" s="14" t="s">
        <v>34</v>
      </c>
      <c r="D13" s="14" t="s">
        <v>35</v>
      </c>
      <c r="E13" s="14" t="s">
        <v>36</v>
      </c>
      <c r="F13" s="335"/>
      <c r="G13" s="335"/>
      <c r="H13" s="347" t="s">
        <v>37</v>
      </c>
      <c r="I13" s="347"/>
      <c r="J13" s="336" t="s">
        <v>31</v>
      </c>
      <c r="K13" s="336" t="s">
        <v>7</v>
      </c>
      <c r="L13" s="346">
        <v>734</v>
      </c>
      <c r="N13" s="2">
        <f t="shared" si="0"/>
        <v>0</v>
      </c>
      <c r="O13" s="2">
        <f t="shared" si="1"/>
        <v>0</v>
      </c>
      <c r="P13" s="2">
        <f t="shared" si="2"/>
        <v>0</v>
      </c>
      <c r="Q13" s="2">
        <f t="shared" si="3"/>
        <v>0</v>
      </c>
    </row>
    <row r="14" spans="1:17" s="2" customFormat="1" ht="34.5" customHeight="1" x14ac:dyDescent="0.15">
      <c r="A14" s="333"/>
      <c r="B14" s="15" t="s">
        <v>38</v>
      </c>
      <c r="C14" s="15" t="s">
        <v>29</v>
      </c>
      <c r="D14" s="17">
        <v>44627</v>
      </c>
      <c r="E14" s="15" t="s">
        <v>39</v>
      </c>
      <c r="F14" s="335"/>
      <c r="G14" s="335"/>
      <c r="H14" s="347"/>
      <c r="I14" s="347"/>
      <c r="J14" s="336"/>
      <c r="K14" s="336"/>
      <c r="L14" s="346"/>
      <c r="N14" s="2">
        <f t="shared" si="0"/>
        <v>0</v>
      </c>
      <c r="O14" s="2">
        <f t="shared" si="1"/>
        <v>0</v>
      </c>
      <c r="P14" s="2">
        <f t="shared" si="2"/>
        <v>0</v>
      </c>
      <c r="Q14" s="2">
        <f t="shared" si="3"/>
        <v>0</v>
      </c>
    </row>
    <row r="15" spans="1:17" s="2" customFormat="1" ht="24" customHeight="1" x14ac:dyDescent="0.15">
      <c r="A15" s="333">
        <v>2</v>
      </c>
      <c r="B15" s="10" t="s">
        <v>22</v>
      </c>
      <c r="C15" s="14" t="s">
        <v>23</v>
      </c>
      <c r="D15" s="14" t="s">
        <v>24</v>
      </c>
      <c r="E15" s="14" t="s">
        <v>25</v>
      </c>
      <c r="F15" s="334" t="s">
        <v>17</v>
      </c>
      <c r="G15" s="334"/>
      <c r="H15" s="335"/>
      <c r="I15" s="335"/>
      <c r="J15" s="335"/>
      <c r="K15" s="335"/>
      <c r="L15" s="335"/>
      <c r="N15" s="2">
        <f t="shared" si="0"/>
        <v>0</v>
      </c>
      <c r="O15" s="2">
        <f t="shared" si="1"/>
        <v>0</v>
      </c>
      <c r="P15" s="2">
        <f t="shared" si="2"/>
        <v>0</v>
      </c>
      <c r="Q15" s="2">
        <f t="shared" si="3"/>
        <v>0</v>
      </c>
    </row>
    <row r="16" spans="1:17" s="2" customFormat="1" ht="26.25" customHeight="1" x14ac:dyDescent="0.15">
      <c r="A16" s="333"/>
      <c r="B16" s="336" t="s">
        <v>40</v>
      </c>
      <c r="C16" s="353" t="s">
        <v>41</v>
      </c>
      <c r="D16" s="348">
        <v>44617</v>
      </c>
      <c r="E16" s="336" t="s">
        <v>42</v>
      </c>
      <c r="F16" s="336" t="s">
        <v>43</v>
      </c>
      <c r="G16" s="336"/>
      <c r="H16" s="347" t="s">
        <v>30</v>
      </c>
      <c r="I16" s="347"/>
      <c r="J16" s="15" t="s">
        <v>31</v>
      </c>
      <c r="K16" s="15" t="s">
        <v>7</v>
      </c>
      <c r="L16" s="16">
        <v>453</v>
      </c>
      <c r="N16" s="2">
        <f t="shared" si="0"/>
        <v>0</v>
      </c>
      <c r="O16" s="2">
        <f t="shared" si="1"/>
        <v>0</v>
      </c>
      <c r="P16" s="2">
        <f t="shared" si="2"/>
        <v>0</v>
      </c>
      <c r="Q16" s="2">
        <f t="shared" si="3"/>
        <v>0</v>
      </c>
    </row>
    <row r="17" spans="1:17" s="2" customFormat="1" ht="408.95" customHeight="1" x14ac:dyDescent="0.15">
      <c r="A17" s="333"/>
      <c r="B17" s="336"/>
      <c r="C17" s="353"/>
      <c r="D17" s="348"/>
      <c r="E17" s="336"/>
      <c r="F17" s="336"/>
      <c r="G17" s="336"/>
      <c r="H17" s="347" t="s">
        <v>32</v>
      </c>
      <c r="I17" s="347"/>
      <c r="J17" s="336" t="s">
        <v>31</v>
      </c>
      <c r="K17" s="336" t="s">
        <v>7</v>
      </c>
      <c r="L17" s="346">
        <v>585.20000000000005</v>
      </c>
      <c r="N17" s="2">
        <f t="shared" si="0"/>
        <v>0</v>
      </c>
      <c r="O17" s="2">
        <f t="shared" si="1"/>
        <v>0</v>
      </c>
      <c r="P17" s="2">
        <f t="shared" si="2"/>
        <v>0</v>
      </c>
      <c r="Q17" s="2">
        <f t="shared" si="3"/>
        <v>0</v>
      </c>
    </row>
    <row r="18" spans="1:17" s="2" customFormat="1" ht="8.85" customHeight="1" x14ac:dyDescent="0.15">
      <c r="A18" s="333"/>
      <c r="B18" s="336"/>
      <c r="C18" s="353"/>
      <c r="D18" s="348"/>
      <c r="E18" s="336"/>
      <c r="F18" s="336"/>
      <c r="G18" s="336"/>
      <c r="H18" s="347"/>
      <c r="I18" s="347"/>
      <c r="J18" s="336"/>
      <c r="K18" s="336"/>
      <c r="L18" s="346"/>
      <c r="N18" s="2">
        <f t="shared" si="0"/>
        <v>0</v>
      </c>
      <c r="O18" s="2">
        <f t="shared" si="1"/>
        <v>0</v>
      </c>
      <c r="P18" s="2">
        <f t="shared" si="2"/>
        <v>0</v>
      </c>
      <c r="Q18" s="2">
        <f t="shared" si="3"/>
        <v>0</v>
      </c>
    </row>
    <row r="19" spans="1:17" s="2" customFormat="1" ht="24" customHeight="1" x14ac:dyDescent="0.15">
      <c r="A19" s="333"/>
      <c r="B19" s="10" t="s">
        <v>33</v>
      </c>
      <c r="C19" s="14" t="s">
        <v>34</v>
      </c>
      <c r="D19" s="14" t="s">
        <v>35</v>
      </c>
      <c r="E19" s="14" t="s">
        <v>36</v>
      </c>
      <c r="F19" s="335"/>
      <c r="G19" s="335"/>
      <c r="H19" s="347" t="s">
        <v>37</v>
      </c>
      <c r="I19" s="347"/>
      <c r="J19" s="336" t="s">
        <v>31</v>
      </c>
      <c r="K19" s="336" t="s">
        <v>31</v>
      </c>
      <c r="L19" s="346">
        <v>0</v>
      </c>
      <c r="N19" s="2">
        <f t="shared" si="0"/>
        <v>0</v>
      </c>
      <c r="O19" s="2">
        <f t="shared" si="1"/>
        <v>0</v>
      </c>
      <c r="P19" s="2">
        <f t="shared" si="2"/>
        <v>0</v>
      </c>
      <c r="Q19" s="2">
        <f t="shared" si="3"/>
        <v>0</v>
      </c>
    </row>
    <row r="20" spans="1:17" s="2" customFormat="1" ht="24" customHeight="1" x14ac:dyDescent="0.15">
      <c r="A20" s="333"/>
      <c r="B20" s="15" t="s">
        <v>44</v>
      </c>
      <c r="C20" s="15" t="s">
        <v>43</v>
      </c>
      <c r="D20" s="17">
        <v>44620</v>
      </c>
      <c r="E20" s="15" t="s">
        <v>45</v>
      </c>
      <c r="F20" s="335"/>
      <c r="G20" s="335"/>
      <c r="H20" s="347"/>
      <c r="I20" s="347"/>
      <c r="J20" s="336"/>
      <c r="K20" s="336"/>
      <c r="L20" s="346"/>
      <c r="N20" s="2">
        <f t="shared" si="0"/>
        <v>0</v>
      </c>
      <c r="O20" s="2">
        <f t="shared" si="1"/>
        <v>0</v>
      </c>
      <c r="P20" s="2">
        <f t="shared" si="2"/>
        <v>0</v>
      </c>
      <c r="Q20" s="2">
        <f t="shared" si="3"/>
        <v>0</v>
      </c>
    </row>
    <row r="21" spans="1:17" s="2" customFormat="1" ht="24" customHeight="1" x14ac:dyDescent="0.15">
      <c r="A21" s="333">
        <v>3</v>
      </c>
      <c r="B21" s="10" t="s">
        <v>22</v>
      </c>
      <c r="C21" s="14" t="s">
        <v>23</v>
      </c>
      <c r="D21" s="14" t="s">
        <v>24</v>
      </c>
      <c r="E21" s="14" t="s">
        <v>25</v>
      </c>
      <c r="F21" s="334" t="s">
        <v>17</v>
      </c>
      <c r="G21" s="334"/>
      <c r="H21" s="335"/>
      <c r="I21" s="335"/>
      <c r="J21" s="335"/>
      <c r="K21" s="335"/>
      <c r="L21" s="335"/>
      <c r="N21" s="2">
        <f t="shared" si="0"/>
        <v>0</v>
      </c>
      <c r="O21" s="2">
        <f t="shared" si="1"/>
        <v>0</v>
      </c>
      <c r="P21" s="2">
        <f t="shared" si="2"/>
        <v>0</v>
      </c>
      <c r="Q21" s="2">
        <f t="shared" si="3"/>
        <v>0</v>
      </c>
    </row>
    <row r="22" spans="1:17" s="2" customFormat="1" ht="26.25" customHeight="1" x14ac:dyDescent="0.15">
      <c r="A22" s="333"/>
      <c r="B22" s="336" t="s">
        <v>46</v>
      </c>
      <c r="C22" s="353" t="s">
        <v>47</v>
      </c>
      <c r="D22" s="348">
        <v>44647</v>
      </c>
      <c r="E22" s="336" t="s">
        <v>48</v>
      </c>
      <c r="F22" s="336" t="s">
        <v>49</v>
      </c>
      <c r="G22" s="336"/>
      <c r="H22" s="347" t="s">
        <v>30</v>
      </c>
      <c r="I22" s="347"/>
      <c r="J22" s="15" t="s">
        <v>31</v>
      </c>
      <c r="K22" s="15" t="s">
        <v>7</v>
      </c>
      <c r="L22" s="16">
        <v>380.92</v>
      </c>
      <c r="N22" s="2">
        <f t="shared" si="0"/>
        <v>0</v>
      </c>
      <c r="O22" s="2">
        <f t="shared" si="1"/>
        <v>0</v>
      </c>
      <c r="P22" s="2">
        <f t="shared" si="2"/>
        <v>0</v>
      </c>
      <c r="Q22" s="2">
        <f t="shared" si="3"/>
        <v>0</v>
      </c>
    </row>
    <row r="23" spans="1:17" s="2" customFormat="1" ht="408.95" customHeight="1" x14ac:dyDescent="0.15">
      <c r="A23" s="333"/>
      <c r="B23" s="336"/>
      <c r="C23" s="353"/>
      <c r="D23" s="348"/>
      <c r="E23" s="336"/>
      <c r="F23" s="336"/>
      <c r="G23" s="336"/>
      <c r="H23" s="347" t="s">
        <v>32</v>
      </c>
      <c r="I23" s="347"/>
      <c r="J23" s="336" t="s">
        <v>31</v>
      </c>
      <c r="K23" s="336" t="s">
        <v>7</v>
      </c>
      <c r="L23" s="346">
        <v>332</v>
      </c>
      <c r="N23" s="2">
        <f t="shared" si="0"/>
        <v>0</v>
      </c>
      <c r="O23" s="2">
        <f t="shared" si="1"/>
        <v>0</v>
      </c>
      <c r="P23" s="2">
        <f t="shared" si="2"/>
        <v>0</v>
      </c>
      <c r="Q23" s="2">
        <f t="shared" si="3"/>
        <v>0</v>
      </c>
    </row>
    <row r="24" spans="1:17" s="2" customFormat="1" ht="40.35" customHeight="1" x14ac:dyDescent="0.15">
      <c r="A24" s="333"/>
      <c r="B24" s="336"/>
      <c r="C24" s="353"/>
      <c r="D24" s="348"/>
      <c r="E24" s="336"/>
      <c r="F24" s="336"/>
      <c r="G24" s="336"/>
      <c r="H24" s="347"/>
      <c r="I24" s="347"/>
      <c r="J24" s="336"/>
      <c r="K24" s="336"/>
      <c r="L24" s="346"/>
      <c r="N24" s="2">
        <f t="shared" si="0"/>
        <v>0</v>
      </c>
      <c r="O24" s="2">
        <f t="shared" si="1"/>
        <v>0</v>
      </c>
      <c r="P24" s="2">
        <f t="shared" si="2"/>
        <v>0</v>
      </c>
      <c r="Q24" s="2">
        <f t="shared" si="3"/>
        <v>0</v>
      </c>
    </row>
    <row r="25" spans="1:17" s="2" customFormat="1" ht="24" customHeight="1" x14ac:dyDescent="0.15">
      <c r="A25" s="333"/>
      <c r="B25" s="10" t="s">
        <v>33</v>
      </c>
      <c r="C25" s="14" t="s">
        <v>34</v>
      </c>
      <c r="D25" s="14" t="s">
        <v>35</v>
      </c>
      <c r="E25" s="14" t="s">
        <v>36</v>
      </c>
      <c r="F25" s="335"/>
      <c r="G25" s="335"/>
      <c r="H25" s="347" t="s">
        <v>37</v>
      </c>
      <c r="I25" s="347"/>
      <c r="J25" s="336" t="s">
        <v>31</v>
      </c>
      <c r="K25" s="336" t="s">
        <v>31</v>
      </c>
      <c r="L25" s="346">
        <v>0</v>
      </c>
      <c r="N25" s="2">
        <f t="shared" si="0"/>
        <v>0</v>
      </c>
      <c r="O25" s="2">
        <f t="shared" si="1"/>
        <v>0</v>
      </c>
      <c r="P25" s="2">
        <f t="shared" si="2"/>
        <v>0</v>
      </c>
      <c r="Q25" s="2">
        <f t="shared" si="3"/>
        <v>0</v>
      </c>
    </row>
    <row r="26" spans="1:17" s="2" customFormat="1" ht="24" customHeight="1" x14ac:dyDescent="0.15">
      <c r="A26" s="333"/>
      <c r="B26" s="15" t="s">
        <v>50</v>
      </c>
      <c r="C26" s="15" t="s">
        <v>49</v>
      </c>
      <c r="D26" s="17">
        <v>44649</v>
      </c>
      <c r="E26" s="15" t="s">
        <v>51</v>
      </c>
      <c r="F26" s="335"/>
      <c r="G26" s="335"/>
      <c r="H26" s="347"/>
      <c r="I26" s="347"/>
      <c r="J26" s="336"/>
      <c r="K26" s="336"/>
      <c r="L26" s="346"/>
      <c r="N26" s="2">
        <f t="shared" si="0"/>
        <v>0</v>
      </c>
      <c r="O26" s="2">
        <f t="shared" si="1"/>
        <v>0</v>
      </c>
      <c r="P26" s="2">
        <f t="shared" si="2"/>
        <v>0</v>
      </c>
      <c r="Q26" s="2">
        <f t="shared" si="3"/>
        <v>0</v>
      </c>
    </row>
    <row r="27" spans="1:17" s="2" customFormat="1" ht="24" customHeight="1" x14ac:dyDescent="0.15">
      <c r="A27" s="333">
        <v>4</v>
      </c>
      <c r="B27" s="10" t="s">
        <v>22</v>
      </c>
      <c r="C27" s="14" t="s">
        <v>23</v>
      </c>
      <c r="D27" s="14" t="s">
        <v>24</v>
      </c>
      <c r="E27" s="14" t="s">
        <v>25</v>
      </c>
      <c r="F27" s="334" t="s">
        <v>17</v>
      </c>
      <c r="G27" s="334"/>
      <c r="H27" s="335"/>
      <c r="I27" s="335"/>
      <c r="J27" s="335"/>
      <c r="K27" s="335"/>
      <c r="L27" s="335"/>
      <c r="N27" s="2">
        <f t="shared" si="0"/>
        <v>0</v>
      </c>
      <c r="O27" s="2">
        <f t="shared" si="1"/>
        <v>0</v>
      </c>
      <c r="P27" s="2">
        <f t="shared" si="2"/>
        <v>0</v>
      </c>
      <c r="Q27" s="2">
        <f t="shared" si="3"/>
        <v>0</v>
      </c>
    </row>
    <row r="28" spans="1:17" s="2" customFormat="1" ht="26.25" customHeight="1" x14ac:dyDescent="0.15">
      <c r="A28" s="333"/>
      <c r="B28" s="336" t="s">
        <v>52</v>
      </c>
      <c r="C28" s="336" t="s">
        <v>53</v>
      </c>
      <c r="D28" s="348">
        <v>44641</v>
      </c>
      <c r="E28" s="336" t="s">
        <v>54</v>
      </c>
      <c r="F28" s="336" t="s">
        <v>55</v>
      </c>
      <c r="G28" s="336"/>
      <c r="H28" s="347" t="s">
        <v>30</v>
      </c>
      <c r="I28" s="347"/>
      <c r="J28" s="15" t="s">
        <v>31</v>
      </c>
      <c r="K28" s="15" t="s">
        <v>31</v>
      </c>
      <c r="L28" s="16">
        <v>0</v>
      </c>
      <c r="N28" s="2">
        <f t="shared" si="0"/>
        <v>0</v>
      </c>
      <c r="O28" s="2">
        <f t="shared" si="1"/>
        <v>0</v>
      </c>
      <c r="P28" s="2">
        <f t="shared" si="2"/>
        <v>0</v>
      </c>
      <c r="Q28" s="2">
        <f t="shared" si="3"/>
        <v>0</v>
      </c>
    </row>
    <row r="29" spans="1:17" s="2" customFormat="1" ht="39.75" customHeight="1" x14ac:dyDescent="0.15">
      <c r="A29" s="333"/>
      <c r="B29" s="336"/>
      <c r="C29" s="336"/>
      <c r="D29" s="348"/>
      <c r="E29" s="336"/>
      <c r="F29" s="336"/>
      <c r="G29" s="336"/>
      <c r="H29" s="347" t="s">
        <v>32</v>
      </c>
      <c r="I29" s="347"/>
      <c r="J29" s="15" t="s">
        <v>31</v>
      </c>
      <c r="K29" s="15" t="s">
        <v>31</v>
      </c>
      <c r="L29" s="16">
        <v>0</v>
      </c>
      <c r="N29" s="2">
        <f t="shared" si="0"/>
        <v>0</v>
      </c>
      <c r="O29" s="2">
        <f t="shared" si="1"/>
        <v>0</v>
      </c>
      <c r="P29" s="2">
        <f t="shared" si="2"/>
        <v>0</v>
      </c>
      <c r="Q29" s="2">
        <f t="shared" si="3"/>
        <v>0</v>
      </c>
    </row>
    <row r="30" spans="1:17" s="2" customFormat="1" ht="24" customHeight="1" x14ac:dyDescent="0.15">
      <c r="A30" s="333"/>
      <c r="B30" s="10" t="s">
        <v>33</v>
      </c>
      <c r="C30" s="14" t="s">
        <v>34</v>
      </c>
      <c r="D30" s="14" t="s">
        <v>35</v>
      </c>
      <c r="E30" s="14" t="s">
        <v>36</v>
      </c>
      <c r="F30" s="335"/>
      <c r="G30" s="335"/>
      <c r="H30" s="347" t="s">
        <v>37</v>
      </c>
      <c r="I30" s="347"/>
      <c r="J30" s="336" t="s">
        <v>31</v>
      </c>
      <c r="K30" s="336" t="s">
        <v>7</v>
      </c>
      <c r="L30" s="346">
        <v>1505</v>
      </c>
      <c r="N30" s="2">
        <f t="shared" si="0"/>
        <v>0</v>
      </c>
      <c r="O30" s="2">
        <f t="shared" si="1"/>
        <v>0</v>
      </c>
      <c r="P30" s="2">
        <f t="shared" si="2"/>
        <v>0</v>
      </c>
      <c r="Q30" s="2">
        <f t="shared" si="3"/>
        <v>0</v>
      </c>
    </row>
    <row r="31" spans="1:17" s="2" customFormat="1" ht="24" customHeight="1" x14ac:dyDescent="0.15">
      <c r="A31" s="333"/>
      <c r="B31" s="15" t="s">
        <v>56</v>
      </c>
      <c r="C31" s="15" t="s">
        <v>55</v>
      </c>
      <c r="D31" s="17">
        <v>44645</v>
      </c>
      <c r="E31" s="15" t="s">
        <v>57</v>
      </c>
      <c r="F31" s="335"/>
      <c r="G31" s="335"/>
      <c r="H31" s="347"/>
      <c r="I31" s="347"/>
      <c r="J31" s="336"/>
      <c r="K31" s="336"/>
      <c r="L31" s="346"/>
      <c r="N31" s="2">
        <f t="shared" si="0"/>
        <v>0</v>
      </c>
      <c r="O31" s="2">
        <f t="shared" si="1"/>
        <v>0</v>
      </c>
      <c r="P31" s="2">
        <f t="shared" si="2"/>
        <v>0</v>
      </c>
      <c r="Q31" s="2">
        <f t="shared" si="3"/>
        <v>0</v>
      </c>
    </row>
    <row r="32" spans="1:17" s="2" customFormat="1" ht="24" customHeight="1" x14ac:dyDescent="0.15">
      <c r="A32" s="333">
        <v>5</v>
      </c>
      <c r="B32" s="10" t="s">
        <v>22</v>
      </c>
      <c r="C32" s="14" t="s">
        <v>23</v>
      </c>
      <c r="D32" s="14" t="s">
        <v>24</v>
      </c>
      <c r="E32" s="14" t="s">
        <v>25</v>
      </c>
      <c r="F32" s="334" t="s">
        <v>17</v>
      </c>
      <c r="G32" s="334"/>
      <c r="H32" s="335"/>
      <c r="I32" s="335"/>
      <c r="J32" s="335"/>
      <c r="K32" s="335"/>
      <c r="L32" s="335"/>
      <c r="N32" s="2">
        <f t="shared" si="0"/>
        <v>0</v>
      </c>
      <c r="O32" s="2">
        <f t="shared" si="1"/>
        <v>0</v>
      </c>
      <c r="P32" s="2">
        <f t="shared" si="2"/>
        <v>0</v>
      </c>
      <c r="Q32" s="2">
        <f t="shared" si="3"/>
        <v>0</v>
      </c>
    </row>
    <row r="33" spans="1:17" s="2" customFormat="1" ht="26.25" customHeight="1" x14ac:dyDescent="0.15">
      <c r="A33" s="333"/>
      <c r="B33" s="336" t="s">
        <v>58</v>
      </c>
      <c r="C33" s="353" t="s">
        <v>59</v>
      </c>
      <c r="D33" s="348">
        <v>44608</v>
      </c>
      <c r="E33" s="336" t="s">
        <v>60</v>
      </c>
      <c r="F33" s="336" t="s">
        <v>61</v>
      </c>
      <c r="G33" s="336"/>
      <c r="H33" s="347" t="s">
        <v>30</v>
      </c>
      <c r="I33" s="347"/>
      <c r="J33" s="15" t="s">
        <v>31</v>
      </c>
      <c r="K33" s="15" t="s">
        <v>7</v>
      </c>
      <c r="L33" s="16">
        <v>1163.29</v>
      </c>
      <c r="N33" s="2">
        <f t="shared" si="0"/>
        <v>0</v>
      </c>
      <c r="O33" s="2">
        <f t="shared" si="1"/>
        <v>0</v>
      </c>
      <c r="P33" s="2">
        <f t="shared" si="2"/>
        <v>0</v>
      </c>
      <c r="Q33" s="2">
        <f t="shared" si="3"/>
        <v>0</v>
      </c>
    </row>
    <row r="34" spans="1:17" s="2" customFormat="1" ht="134.25" customHeight="1" x14ac:dyDescent="0.15">
      <c r="A34" s="333"/>
      <c r="B34" s="336"/>
      <c r="C34" s="353"/>
      <c r="D34" s="348"/>
      <c r="E34" s="336"/>
      <c r="F34" s="336"/>
      <c r="G34" s="336"/>
      <c r="H34" s="347" t="s">
        <v>32</v>
      </c>
      <c r="I34" s="347"/>
      <c r="J34" s="15" t="s">
        <v>31</v>
      </c>
      <c r="K34" s="15" t="s">
        <v>7</v>
      </c>
      <c r="L34" s="16">
        <v>1207.2</v>
      </c>
      <c r="N34" s="2">
        <f t="shared" si="0"/>
        <v>0</v>
      </c>
      <c r="O34" s="2">
        <f t="shared" si="1"/>
        <v>0</v>
      </c>
      <c r="P34" s="2">
        <f t="shared" si="2"/>
        <v>0</v>
      </c>
      <c r="Q34" s="2">
        <f t="shared" si="3"/>
        <v>0</v>
      </c>
    </row>
    <row r="35" spans="1:17" s="2" customFormat="1" ht="24" customHeight="1" x14ac:dyDescent="0.15">
      <c r="A35" s="333"/>
      <c r="B35" s="10" t="s">
        <v>33</v>
      </c>
      <c r="C35" s="14" t="s">
        <v>34</v>
      </c>
      <c r="D35" s="14" t="s">
        <v>35</v>
      </c>
      <c r="E35" s="14" t="s">
        <v>36</v>
      </c>
      <c r="F35" s="335"/>
      <c r="G35" s="335"/>
      <c r="H35" s="347" t="s">
        <v>37</v>
      </c>
      <c r="I35" s="347"/>
      <c r="J35" s="336" t="s">
        <v>31</v>
      </c>
      <c r="K35" s="336" t="s">
        <v>7</v>
      </c>
      <c r="L35" s="346">
        <v>710</v>
      </c>
      <c r="N35" s="2">
        <f t="shared" si="0"/>
        <v>0</v>
      </c>
      <c r="O35" s="2">
        <f t="shared" si="1"/>
        <v>0</v>
      </c>
      <c r="P35" s="2">
        <f t="shared" si="2"/>
        <v>0</v>
      </c>
      <c r="Q35" s="2">
        <f t="shared" si="3"/>
        <v>0</v>
      </c>
    </row>
    <row r="36" spans="1:17" s="2" customFormat="1" ht="24" customHeight="1" x14ac:dyDescent="0.15">
      <c r="A36" s="333"/>
      <c r="B36" s="15" t="s">
        <v>62</v>
      </c>
      <c r="C36" s="15" t="s">
        <v>61</v>
      </c>
      <c r="D36" s="17">
        <v>44611</v>
      </c>
      <c r="E36" s="15" t="s">
        <v>63</v>
      </c>
      <c r="F36" s="335"/>
      <c r="G36" s="335"/>
      <c r="H36" s="347"/>
      <c r="I36" s="347"/>
      <c r="J36" s="336"/>
      <c r="K36" s="336"/>
      <c r="L36" s="346"/>
      <c r="N36" s="2">
        <f t="shared" si="0"/>
        <v>0</v>
      </c>
      <c r="O36" s="2">
        <f t="shared" si="1"/>
        <v>0</v>
      </c>
      <c r="P36" s="2">
        <f t="shared" si="2"/>
        <v>0</v>
      </c>
      <c r="Q36" s="2">
        <f t="shared" si="3"/>
        <v>0</v>
      </c>
    </row>
    <row r="37" spans="1:17" s="2" customFormat="1" ht="24" customHeight="1" x14ac:dyDescent="0.15">
      <c r="A37" s="333">
        <v>6</v>
      </c>
      <c r="B37" s="10" t="s">
        <v>22</v>
      </c>
      <c r="C37" s="14" t="s">
        <v>23</v>
      </c>
      <c r="D37" s="14" t="s">
        <v>24</v>
      </c>
      <c r="E37" s="14" t="s">
        <v>25</v>
      </c>
      <c r="F37" s="334" t="s">
        <v>17</v>
      </c>
      <c r="G37" s="334"/>
      <c r="H37" s="335"/>
      <c r="I37" s="335"/>
      <c r="J37" s="335"/>
      <c r="K37" s="335"/>
      <c r="L37" s="335"/>
      <c r="N37" s="2">
        <f t="shared" si="0"/>
        <v>0</v>
      </c>
      <c r="O37" s="2">
        <f t="shared" si="1"/>
        <v>0</v>
      </c>
      <c r="P37" s="2">
        <f t="shared" si="2"/>
        <v>0</v>
      </c>
      <c r="Q37" s="2">
        <f t="shared" si="3"/>
        <v>0</v>
      </c>
    </row>
    <row r="38" spans="1:17" s="2" customFormat="1" ht="26.25" customHeight="1" x14ac:dyDescent="0.15">
      <c r="A38" s="333"/>
      <c r="B38" s="336" t="s">
        <v>64</v>
      </c>
      <c r="C38" s="336" t="s">
        <v>65</v>
      </c>
      <c r="D38" s="348">
        <v>44537</v>
      </c>
      <c r="E38" s="336" t="s">
        <v>66</v>
      </c>
      <c r="F38" s="336" t="s">
        <v>67</v>
      </c>
      <c r="G38" s="336"/>
      <c r="H38" s="347" t="s">
        <v>30</v>
      </c>
      <c r="I38" s="347"/>
      <c r="J38" s="15" t="s">
        <v>31</v>
      </c>
      <c r="K38" s="15" t="s">
        <v>7</v>
      </c>
      <c r="L38" s="16">
        <v>347.08</v>
      </c>
      <c r="N38" s="2">
        <f t="shared" si="0"/>
        <v>0</v>
      </c>
      <c r="O38" s="2">
        <f t="shared" si="1"/>
        <v>0</v>
      </c>
      <c r="P38" s="2">
        <f t="shared" si="2"/>
        <v>0</v>
      </c>
      <c r="Q38" s="2">
        <f t="shared" si="3"/>
        <v>0</v>
      </c>
    </row>
    <row r="39" spans="1:17" s="2" customFormat="1" ht="50.25" customHeight="1" x14ac:dyDescent="0.15">
      <c r="A39" s="333"/>
      <c r="B39" s="336"/>
      <c r="C39" s="336"/>
      <c r="D39" s="348"/>
      <c r="E39" s="336"/>
      <c r="F39" s="336"/>
      <c r="G39" s="336"/>
      <c r="H39" s="347" t="s">
        <v>32</v>
      </c>
      <c r="I39" s="347"/>
      <c r="J39" s="15" t="s">
        <v>31</v>
      </c>
      <c r="K39" s="15" t="s">
        <v>7</v>
      </c>
      <c r="L39" s="16">
        <v>206.8</v>
      </c>
      <c r="N39" s="2">
        <f t="shared" si="0"/>
        <v>0</v>
      </c>
      <c r="O39" s="2">
        <f t="shared" si="1"/>
        <v>0</v>
      </c>
      <c r="P39" s="2">
        <f t="shared" si="2"/>
        <v>0</v>
      </c>
      <c r="Q39" s="2">
        <f t="shared" si="3"/>
        <v>0</v>
      </c>
    </row>
    <row r="40" spans="1:17" s="2" customFormat="1" ht="24" customHeight="1" x14ac:dyDescent="0.15">
      <c r="A40" s="333"/>
      <c r="B40" s="10" t="s">
        <v>33</v>
      </c>
      <c r="C40" s="14" t="s">
        <v>34</v>
      </c>
      <c r="D40" s="14" t="s">
        <v>35</v>
      </c>
      <c r="E40" s="14" t="s">
        <v>36</v>
      </c>
      <c r="F40" s="335"/>
      <c r="G40" s="335"/>
      <c r="H40" s="347" t="s">
        <v>37</v>
      </c>
      <c r="I40" s="347"/>
      <c r="J40" s="336" t="s">
        <v>31</v>
      </c>
      <c r="K40" s="336" t="s">
        <v>31</v>
      </c>
      <c r="L40" s="346">
        <v>0</v>
      </c>
      <c r="N40" s="2">
        <f t="shared" si="0"/>
        <v>0</v>
      </c>
      <c r="O40" s="2">
        <f t="shared" si="1"/>
        <v>0</v>
      </c>
      <c r="P40" s="2">
        <f t="shared" si="2"/>
        <v>0</v>
      </c>
      <c r="Q40" s="2">
        <f t="shared" si="3"/>
        <v>0</v>
      </c>
    </row>
    <row r="41" spans="1:17" s="2" customFormat="1" ht="24" customHeight="1" x14ac:dyDescent="0.15">
      <c r="A41" s="333"/>
      <c r="B41" s="15" t="s">
        <v>56</v>
      </c>
      <c r="C41" s="15" t="s">
        <v>67</v>
      </c>
      <c r="D41" s="17">
        <v>44539</v>
      </c>
      <c r="E41" s="15" t="s">
        <v>68</v>
      </c>
      <c r="F41" s="335"/>
      <c r="G41" s="335"/>
      <c r="H41" s="347"/>
      <c r="I41" s="347"/>
      <c r="J41" s="336"/>
      <c r="K41" s="336"/>
      <c r="L41" s="346"/>
      <c r="N41" s="2">
        <f t="shared" si="0"/>
        <v>0</v>
      </c>
      <c r="O41" s="2">
        <f t="shared" si="1"/>
        <v>0</v>
      </c>
      <c r="P41" s="2">
        <f t="shared" si="2"/>
        <v>0</v>
      </c>
      <c r="Q41" s="2">
        <f t="shared" si="3"/>
        <v>0</v>
      </c>
    </row>
    <row r="42" spans="1:17" s="2" customFormat="1" ht="24" customHeight="1" x14ac:dyDescent="0.15">
      <c r="A42" s="333">
        <v>7</v>
      </c>
      <c r="B42" s="10" t="s">
        <v>22</v>
      </c>
      <c r="C42" s="14" t="s">
        <v>23</v>
      </c>
      <c r="D42" s="14" t="s">
        <v>24</v>
      </c>
      <c r="E42" s="14" t="s">
        <v>25</v>
      </c>
      <c r="F42" s="334" t="s">
        <v>17</v>
      </c>
      <c r="G42" s="334"/>
      <c r="H42" s="335"/>
      <c r="I42" s="335"/>
      <c r="J42" s="335"/>
      <c r="K42" s="335"/>
      <c r="L42" s="335"/>
      <c r="N42" s="2">
        <f t="shared" si="0"/>
        <v>0</v>
      </c>
      <c r="O42" s="2">
        <f t="shared" si="1"/>
        <v>0</v>
      </c>
      <c r="P42" s="2">
        <f t="shared" si="2"/>
        <v>0</v>
      </c>
      <c r="Q42" s="2">
        <f t="shared" si="3"/>
        <v>0</v>
      </c>
    </row>
    <row r="43" spans="1:17" s="2" customFormat="1" ht="26.25" customHeight="1" x14ac:dyDescent="0.15">
      <c r="A43" s="333"/>
      <c r="B43" s="336" t="s">
        <v>64</v>
      </c>
      <c r="C43" s="336" t="s">
        <v>69</v>
      </c>
      <c r="D43" s="348">
        <v>44622</v>
      </c>
      <c r="E43" s="336" t="s">
        <v>70</v>
      </c>
      <c r="F43" s="336" t="s">
        <v>71</v>
      </c>
      <c r="G43" s="336"/>
      <c r="H43" s="347" t="s">
        <v>30</v>
      </c>
      <c r="I43" s="347"/>
      <c r="J43" s="15" t="s">
        <v>31</v>
      </c>
      <c r="K43" s="15" t="s">
        <v>7</v>
      </c>
      <c r="L43" s="16">
        <v>622.63</v>
      </c>
      <c r="N43" s="2">
        <f t="shared" si="0"/>
        <v>0</v>
      </c>
      <c r="O43" s="2">
        <f t="shared" si="1"/>
        <v>0</v>
      </c>
      <c r="P43" s="2">
        <f t="shared" si="2"/>
        <v>0</v>
      </c>
      <c r="Q43" s="2">
        <f t="shared" si="3"/>
        <v>0</v>
      </c>
    </row>
    <row r="44" spans="1:17" s="2" customFormat="1" ht="50.25" customHeight="1" x14ac:dyDescent="0.15">
      <c r="A44" s="333"/>
      <c r="B44" s="336"/>
      <c r="C44" s="336"/>
      <c r="D44" s="348"/>
      <c r="E44" s="336"/>
      <c r="F44" s="336"/>
      <c r="G44" s="336"/>
      <c r="H44" s="347" t="s">
        <v>32</v>
      </c>
      <c r="I44" s="347"/>
      <c r="J44" s="15" t="s">
        <v>31</v>
      </c>
      <c r="K44" s="15" t="s">
        <v>7</v>
      </c>
      <c r="L44" s="16">
        <v>267.33</v>
      </c>
      <c r="N44" s="2">
        <f t="shared" si="0"/>
        <v>0</v>
      </c>
      <c r="O44" s="2">
        <f t="shared" si="1"/>
        <v>0</v>
      </c>
      <c r="P44" s="2">
        <f t="shared" si="2"/>
        <v>0</v>
      </c>
      <c r="Q44" s="2">
        <f t="shared" si="3"/>
        <v>0</v>
      </c>
    </row>
    <row r="45" spans="1:17" s="2" customFormat="1" ht="24" customHeight="1" x14ac:dyDescent="0.15">
      <c r="A45" s="333"/>
      <c r="B45" s="10" t="s">
        <v>33</v>
      </c>
      <c r="C45" s="14" t="s">
        <v>34</v>
      </c>
      <c r="D45" s="14" t="s">
        <v>35</v>
      </c>
      <c r="E45" s="14" t="s">
        <v>36</v>
      </c>
      <c r="F45" s="335"/>
      <c r="G45" s="335"/>
      <c r="H45" s="347" t="s">
        <v>37</v>
      </c>
      <c r="I45" s="347"/>
      <c r="J45" s="336" t="s">
        <v>31</v>
      </c>
      <c r="K45" s="336" t="s">
        <v>31</v>
      </c>
      <c r="L45" s="346">
        <v>0</v>
      </c>
      <c r="N45" s="2">
        <f t="shared" si="0"/>
        <v>0</v>
      </c>
      <c r="O45" s="2">
        <f t="shared" si="1"/>
        <v>0</v>
      </c>
      <c r="P45" s="2">
        <f t="shared" si="2"/>
        <v>0</v>
      </c>
      <c r="Q45" s="2">
        <f t="shared" si="3"/>
        <v>0</v>
      </c>
    </row>
    <row r="46" spans="1:17" s="2" customFormat="1" ht="24" customHeight="1" x14ac:dyDescent="0.15">
      <c r="A46" s="333"/>
      <c r="B46" s="15" t="s">
        <v>56</v>
      </c>
      <c r="C46" s="15" t="s">
        <v>71</v>
      </c>
      <c r="D46" s="17">
        <v>44624</v>
      </c>
      <c r="E46" s="15" t="s">
        <v>72</v>
      </c>
      <c r="F46" s="335"/>
      <c r="G46" s="335"/>
      <c r="H46" s="347"/>
      <c r="I46" s="347"/>
      <c r="J46" s="336"/>
      <c r="K46" s="336"/>
      <c r="L46" s="346"/>
      <c r="N46" s="2">
        <f t="shared" si="0"/>
        <v>0</v>
      </c>
      <c r="O46" s="2">
        <f t="shared" si="1"/>
        <v>0</v>
      </c>
      <c r="P46" s="2">
        <f t="shared" si="2"/>
        <v>0</v>
      </c>
      <c r="Q46" s="2">
        <f t="shared" si="3"/>
        <v>0</v>
      </c>
    </row>
    <row r="47" spans="1:17" s="2" customFormat="1" ht="24" customHeight="1" x14ac:dyDescent="0.15">
      <c r="A47" s="333">
        <v>8</v>
      </c>
      <c r="B47" s="10" t="s">
        <v>22</v>
      </c>
      <c r="C47" s="14" t="s">
        <v>23</v>
      </c>
      <c r="D47" s="14" t="s">
        <v>24</v>
      </c>
      <c r="E47" s="14" t="s">
        <v>25</v>
      </c>
      <c r="F47" s="334" t="s">
        <v>17</v>
      </c>
      <c r="G47" s="334"/>
      <c r="H47" s="335"/>
      <c r="I47" s="335"/>
      <c r="J47" s="335"/>
      <c r="K47" s="335"/>
      <c r="L47" s="335"/>
      <c r="N47" s="2">
        <f t="shared" si="0"/>
        <v>0</v>
      </c>
      <c r="O47" s="2">
        <f t="shared" si="1"/>
        <v>0</v>
      </c>
      <c r="P47" s="2">
        <f t="shared" si="2"/>
        <v>0</v>
      </c>
      <c r="Q47" s="2">
        <f t="shared" si="3"/>
        <v>0</v>
      </c>
    </row>
    <row r="48" spans="1:17" s="2" customFormat="1" ht="26.25" customHeight="1" x14ac:dyDescent="0.15">
      <c r="A48" s="333"/>
      <c r="B48" s="336" t="s">
        <v>73</v>
      </c>
      <c r="C48" s="336" t="s">
        <v>74</v>
      </c>
      <c r="D48" s="348">
        <v>44617</v>
      </c>
      <c r="E48" s="336" t="s">
        <v>42</v>
      </c>
      <c r="F48" s="336" t="s">
        <v>75</v>
      </c>
      <c r="G48" s="336"/>
      <c r="H48" s="347" t="s">
        <v>30</v>
      </c>
      <c r="I48" s="347"/>
      <c r="J48" s="15" t="s">
        <v>31</v>
      </c>
      <c r="K48" s="15" t="s">
        <v>7</v>
      </c>
      <c r="L48" s="16">
        <v>312.10000000000002</v>
      </c>
      <c r="N48" s="2">
        <f t="shared" si="0"/>
        <v>0</v>
      </c>
      <c r="O48" s="2">
        <f t="shared" si="1"/>
        <v>0</v>
      </c>
      <c r="P48" s="2">
        <f t="shared" si="2"/>
        <v>0</v>
      </c>
      <c r="Q48" s="2">
        <f t="shared" si="3"/>
        <v>0</v>
      </c>
    </row>
    <row r="49" spans="1:17" s="2" customFormat="1" ht="50.25" customHeight="1" x14ac:dyDescent="0.15">
      <c r="A49" s="333"/>
      <c r="B49" s="336"/>
      <c r="C49" s="336"/>
      <c r="D49" s="348"/>
      <c r="E49" s="336"/>
      <c r="F49" s="336"/>
      <c r="G49" s="336"/>
      <c r="H49" s="347" t="s">
        <v>32</v>
      </c>
      <c r="I49" s="347"/>
      <c r="J49" s="15" t="s">
        <v>31</v>
      </c>
      <c r="K49" s="15" t="s">
        <v>7</v>
      </c>
      <c r="L49" s="16">
        <v>533.20000000000005</v>
      </c>
      <c r="N49" s="2">
        <f t="shared" si="0"/>
        <v>0</v>
      </c>
      <c r="O49" s="2">
        <f t="shared" si="1"/>
        <v>0</v>
      </c>
      <c r="P49" s="2">
        <f t="shared" si="2"/>
        <v>0</v>
      </c>
      <c r="Q49" s="2">
        <f t="shared" si="3"/>
        <v>0</v>
      </c>
    </row>
    <row r="50" spans="1:17" s="2" customFormat="1" ht="24" customHeight="1" x14ac:dyDescent="0.15">
      <c r="A50" s="333"/>
      <c r="B50" s="10" t="s">
        <v>33</v>
      </c>
      <c r="C50" s="14" t="s">
        <v>34</v>
      </c>
      <c r="D50" s="14" t="s">
        <v>35</v>
      </c>
      <c r="E50" s="14" t="s">
        <v>36</v>
      </c>
      <c r="F50" s="335"/>
      <c r="G50" s="335"/>
      <c r="H50" s="347" t="s">
        <v>37</v>
      </c>
      <c r="I50" s="347"/>
      <c r="J50" s="336" t="s">
        <v>31</v>
      </c>
      <c r="K50" s="336" t="s">
        <v>31</v>
      </c>
      <c r="L50" s="346">
        <v>0</v>
      </c>
      <c r="N50" s="2">
        <f t="shared" si="0"/>
        <v>0</v>
      </c>
      <c r="O50" s="2">
        <f t="shared" si="1"/>
        <v>0</v>
      </c>
      <c r="P50" s="2">
        <f t="shared" si="2"/>
        <v>0</v>
      </c>
      <c r="Q50" s="2">
        <f t="shared" si="3"/>
        <v>0</v>
      </c>
    </row>
    <row r="51" spans="1:17" s="2" customFormat="1" ht="24" customHeight="1" x14ac:dyDescent="0.15">
      <c r="A51" s="333"/>
      <c r="B51" s="15" t="s">
        <v>44</v>
      </c>
      <c r="C51" s="15" t="s">
        <v>75</v>
      </c>
      <c r="D51" s="17">
        <v>44619</v>
      </c>
      <c r="E51" s="15" t="s">
        <v>76</v>
      </c>
      <c r="F51" s="335"/>
      <c r="G51" s="335"/>
      <c r="H51" s="347"/>
      <c r="I51" s="347"/>
      <c r="J51" s="336"/>
      <c r="K51" s="336"/>
      <c r="L51" s="346"/>
      <c r="N51" s="2">
        <f t="shared" si="0"/>
        <v>0</v>
      </c>
      <c r="O51" s="2">
        <f t="shared" si="1"/>
        <v>0</v>
      </c>
      <c r="P51" s="2">
        <f t="shared" si="2"/>
        <v>0</v>
      </c>
      <c r="Q51" s="2">
        <f t="shared" si="3"/>
        <v>0</v>
      </c>
    </row>
    <row r="52" spans="1:17" s="2" customFormat="1" ht="24" customHeight="1" x14ac:dyDescent="0.15">
      <c r="A52" s="333">
        <v>9</v>
      </c>
      <c r="B52" s="10" t="s">
        <v>22</v>
      </c>
      <c r="C52" s="14" t="s">
        <v>23</v>
      </c>
      <c r="D52" s="14" t="s">
        <v>24</v>
      </c>
      <c r="E52" s="14" t="s">
        <v>25</v>
      </c>
      <c r="F52" s="334" t="s">
        <v>17</v>
      </c>
      <c r="G52" s="334"/>
      <c r="H52" s="335"/>
      <c r="I52" s="335"/>
      <c r="J52" s="335"/>
      <c r="K52" s="335"/>
      <c r="L52" s="335"/>
      <c r="N52" s="2">
        <f t="shared" si="0"/>
        <v>0</v>
      </c>
      <c r="O52" s="2">
        <f t="shared" si="1"/>
        <v>0</v>
      </c>
      <c r="P52" s="2">
        <f t="shared" si="2"/>
        <v>0</v>
      </c>
      <c r="Q52" s="2">
        <f t="shared" si="3"/>
        <v>0</v>
      </c>
    </row>
    <row r="53" spans="1:17" s="2" customFormat="1" ht="26.25" customHeight="1" x14ac:dyDescent="0.15">
      <c r="A53" s="333"/>
      <c r="B53" s="336" t="s">
        <v>77</v>
      </c>
      <c r="C53" s="353" t="s">
        <v>78</v>
      </c>
      <c r="D53" s="348">
        <v>44521</v>
      </c>
      <c r="E53" s="336" t="s">
        <v>79</v>
      </c>
      <c r="F53" s="336" t="s">
        <v>80</v>
      </c>
      <c r="G53" s="336"/>
      <c r="H53" s="347" t="s">
        <v>30</v>
      </c>
      <c r="I53" s="347"/>
      <c r="J53" s="15" t="s">
        <v>31</v>
      </c>
      <c r="K53" s="15" t="s">
        <v>7</v>
      </c>
      <c r="L53" s="16">
        <v>1345</v>
      </c>
      <c r="N53" s="2">
        <f t="shared" si="0"/>
        <v>0</v>
      </c>
      <c r="O53" s="2">
        <f t="shared" si="1"/>
        <v>0</v>
      </c>
      <c r="P53" s="2">
        <f t="shared" si="2"/>
        <v>0</v>
      </c>
      <c r="Q53" s="2">
        <f t="shared" si="3"/>
        <v>0</v>
      </c>
    </row>
    <row r="54" spans="1:17" s="2" customFormat="1" ht="396.75" customHeight="1" x14ac:dyDescent="0.15">
      <c r="A54" s="333"/>
      <c r="B54" s="336"/>
      <c r="C54" s="353"/>
      <c r="D54" s="348"/>
      <c r="E54" s="336"/>
      <c r="F54" s="336"/>
      <c r="G54" s="336"/>
      <c r="H54" s="347" t="s">
        <v>32</v>
      </c>
      <c r="I54" s="347"/>
      <c r="J54" s="15" t="s">
        <v>31</v>
      </c>
      <c r="K54" s="15" t="s">
        <v>7</v>
      </c>
      <c r="L54" s="16">
        <v>1053.79</v>
      </c>
      <c r="N54" s="2">
        <f t="shared" si="0"/>
        <v>0</v>
      </c>
      <c r="O54" s="2">
        <f t="shared" si="1"/>
        <v>0</v>
      </c>
      <c r="P54" s="2">
        <f t="shared" si="2"/>
        <v>0</v>
      </c>
      <c r="Q54" s="2">
        <f t="shared" si="3"/>
        <v>0</v>
      </c>
    </row>
    <row r="55" spans="1:17" s="2" customFormat="1" ht="24" customHeight="1" x14ac:dyDescent="0.15">
      <c r="A55" s="333"/>
      <c r="B55" s="10" t="s">
        <v>33</v>
      </c>
      <c r="C55" s="14" t="s">
        <v>34</v>
      </c>
      <c r="D55" s="14" t="s">
        <v>35</v>
      </c>
      <c r="E55" s="14" t="s">
        <v>36</v>
      </c>
      <c r="F55" s="335"/>
      <c r="G55" s="335"/>
      <c r="H55" s="347" t="s">
        <v>37</v>
      </c>
      <c r="I55" s="347"/>
      <c r="J55" s="336" t="s">
        <v>31</v>
      </c>
      <c r="K55" s="336" t="s">
        <v>7</v>
      </c>
      <c r="L55" s="346">
        <v>342</v>
      </c>
      <c r="N55" s="2">
        <f t="shared" si="0"/>
        <v>0</v>
      </c>
      <c r="O55" s="2">
        <f t="shared" si="1"/>
        <v>0</v>
      </c>
      <c r="P55" s="2">
        <f t="shared" si="2"/>
        <v>0</v>
      </c>
      <c r="Q55" s="2">
        <f t="shared" si="3"/>
        <v>0</v>
      </c>
    </row>
    <row r="56" spans="1:17" s="2" customFormat="1" ht="24" customHeight="1" x14ac:dyDescent="0.15">
      <c r="A56" s="333"/>
      <c r="B56" s="15" t="s">
        <v>56</v>
      </c>
      <c r="C56" s="15" t="s">
        <v>80</v>
      </c>
      <c r="D56" s="17">
        <v>44529</v>
      </c>
      <c r="E56" s="15" t="s">
        <v>81</v>
      </c>
      <c r="F56" s="335"/>
      <c r="G56" s="335"/>
      <c r="H56" s="347"/>
      <c r="I56" s="347"/>
      <c r="J56" s="336"/>
      <c r="K56" s="336"/>
      <c r="L56" s="346"/>
      <c r="N56" s="2">
        <f t="shared" si="0"/>
        <v>0</v>
      </c>
      <c r="O56" s="2">
        <f t="shared" si="1"/>
        <v>0</v>
      </c>
      <c r="P56" s="2">
        <f t="shared" si="2"/>
        <v>0</v>
      </c>
      <c r="Q56" s="2">
        <f t="shared" si="3"/>
        <v>0</v>
      </c>
    </row>
    <row r="57" spans="1:17" s="2" customFormat="1" ht="24" customHeight="1" x14ac:dyDescent="0.15">
      <c r="A57" s="333">
        <v>10</v>
      </c>
      <c r="B57" s="10" t="s">
        <v>22</v>
      </c>
      <c r="C57" s="14" t="s">
        <v>23</v>
      </c>
      <c r="D57" s="14" t="s">
        <v>24</v>
      </c>
      <c r="E57" s="14" t="s">
        <v>25</v>
      </c>
      <c r="F57" s="334" t="s">
        <v>17</v>
      </c>
      <c r="G57" s="334"/>
      <c r="H57" s="335"/>
      <c r="I57" s="335"/>
      <c r="J57" s="335"/>
      <c r="K57" s="335"/>
      <c r="L57" s="335"/>
      <c r="N57" s="2">
        <f t="shared" si="0"/>
        <v>0</v>
      </c>
      <c r="O57" s="2">
        <f t="shared" si="1"/>
        <v>0</v>
      </c>
      <c r="P57" s="2">
        <f t="shared" si="2"/>
        <v>0</v>
      </c>
      <c r="Q57" s="2">
        <f t="shared" si="3"/>
        <v>0</v>
      </c>
    </row>
    <row r="58" spans="1:17" s="2" customFormat="1" ht="26.25" customHeight="1" x14ac:dyDescent="0.15">
      <c r="A58" s="333"/>
      <c r="B58" s="336" t="s">
        <v>82</v>
      </c>
      <c r="C58" s="353" t="s">
        <v>83</v>
      </c>
      <c r="D58" s="348">
        <v>44609</v>
      </c>
      <c r="E58" s="336" t="s">
        <v>60</v>
      </c>
      <c r="F58" s="336" t="s">
        <v>61</v>
      </c>
      <c r="G58" s="336"/>
      <c r="H58" s="347" t="s">
        <v>30</v>
      </c>
      <c r="I58" s="347"/>
      <c r="J58" s="15" t="s">
        <v>31</v>
      </c>
      <c r="K58" s="15" t="s">
        <v>7</v>
      </c>
      <c r="L58" s="16">
        <v>1184.46</v>
      </c>
      <c r="N58" s="2">
        <f t="shared" si="0"/>
        <v>0</v>
      </c>
      <c r="O58" s="2">
        <f t="shared" si="1"/>
        <v>0</v>
      </c>
      <c r="P58" s="2">
        <f t="shared" si="2"/>
        <v>0</v>
      </c>
      <c r="Q58" s="2">
        <f t="shared" si="3"/>
        <v>0</v>
      </c>
    </row>
    <row r="59" spans="1:17" s="2" customFormat="1" ht="270.75" customHeight="1" x14ac:dyDescent="0.15">
      <c r="A59" s="333"/>
      <c r="B59" s="336"/>
      <c r="C59" s="353"/>
      <c r="D59" s="348"/>
      <c r="E59" s="336"/>
      <c r="F59" s="336"/>
      <c r="G59" s="336"/>
      <c r="H59" s="347" t="s">
        <v>32</v>
      </c>
      <c r="I59" s="347"/>
      <c r="J59" s="15" t="s">
        <v>31</v>
      </c>
      <c r="K59" s="15" t="s">
        <v>7</v>
      </c>
      <c r="L59" s="16">
        <v>838.91</v>
      </c>
      <c r="N59" s="2">
        <f t="shared" si="0"/>
        <v>0</v>
      </c>
      <c r="O59" s="2">
        <f t="shared" si="1"/>
        <v>0</v>
      </c>
      <c r="P59" s="2">
        <f t="shared" si="2"/>
        <v>0</v>
      </c>
      <c r="Q59" s="2">
        <f t="shared" si="3"/>
        <v>0</v>
      </c>
    </row>
    <row r="60" spans="1:17" s="2" customFormat="1" ht="24" customHeight="1" x14ac:dyDescent="0.15">
      <c r="A60" s="333"/>
      <c r="B60" s="10" t="s">
        <v>33</v>
      </c>
      <c r="C60" s="14" t="s">
        <v>34</v>
      </c>
      <c r="D60" s="14" t="s">
        <v>35</v>
      </c>
      <c r="E60" s="14" t="s">
        <v>36</v>
      </c>
      <c r="F60" s="335"/>
      <c r="G60" s="335"/>
      <c r="H60" s="347" t="s">
        <v>37</v>
      </c>
      <c r="I60" s="347"/>
      <c r="J60" s="336" t="s">
        <v>31</v>
      </c>
      <c r="K60" s="336" t="s">
        <v>7</v>
      </c>
      <c r="L60" s="346">
        <v>710</v>
      </c>
      <c r="N60" s="2">
        <f t="shared" si="0"/>
        <v>0</v>
      </c>
      <c r="O60" s="2">
        <f t="shared" si="1"/>
        <v>0</v>
      </c>
      <c r="P60" s="2">
        <f t="shared" si="2"/>
        <v>0</v>
      </c>
      <c r="Q60" s="2">
        <f t="shared" si="3"/>
        <v>0</v>
      </c>
    </row>
    <row r="61" spans="1:17" s="2" customFormat="1" ht="24" customHeight="1" x14ac:dyDescent="0.15">
      <c r="A61" s="333"/>
      <c r="B61" s="15" t="s">
        <v>44</v>
      </c>
      <c r="C61" s="15" t="s">
        <v>61</v>
      </c>
      <c r="D61" s="17">
        <v>44612</v>
      </c>
      <c r="E61" s="15" t="s">
        <v>84</v>
      </c>
      <c r="F61" s="335"/>
      <c r="G61" s="335"/>
      <c r="H61" s="347"/>
      <c r="I61" s="347"/>
      <c r="J61" s="336"/>
      <c r="K61" s="336"/>
      <c r="L61" s="346"/>
      <c r="N61" s="2">
        <f t="shared" si="0"/>
        <v>0</v>
      </c>
      <c r="O61" s="2">
        <f t="shared" si="1"/>
        <v>0</v>
      </c>
      <c r="P61" s="2">
        <f t="shared" si="2"/>
        <v>0</v>
      </c>
      <c r="Q61" s="2">
        <f t="shared" si="3"/>
        <v>0</v>
      </c>
    </row>
    <row r="62" spans="1:17" s="2" customFormat="1" ht="24" customHeight="1" x14ac:dyDescent="0.15">
      <c r="A62" s="333">
        <v>11</v>
      </c>
      <c r="B62" s="10" t="s">
        <v>22</v>
      </c>
      <c r="C62" s="14" t="s">
        <v>23</v>
      </c>
      <c r="D62" s="14" t="s">
        <v>24</v>
      </c>
      <c r="E62" s="14" t="s">
        <v>25</v>
      </c>
      <c r="F62" s="334" t="s">
        <v>17</v>
      </c>
      <c r="G62" s="334"/>
      <c r="H62" s="335"/>
      <c r="I62" s="335"/>
      <c r="J62" s="335"/>
      <c r="K62" s="335"/>
      <c r="L62" s="335"/>
      <c r="N62" s="2">
        <f t="shared" si="0"/>
        <v>0</v>
      </c>
      <c r="O62" s="2">
        <f t="shared" si="1"/>
        <v>0</v>
      </c>
      <c r="P62" s="2">
        <f t="shared" si="2"/>
        <v>0</v>
      </c>
      <c r="Q62" s="2">
        <f t="shared" si="3"/>
        <v>0</v>
      </c>
    </row>
    <row r="63" spans="1:17" s="2" customFormat="1" ht="26.25" customHeight="1" x14ac:dyDescent="0.15">
      <c r="A63" s="333"/>
      <c r="B63" s="336" t="s">
        <v>85</v>
      </c>
      <c r="C63" s="353" t="s">
        <v>86</v>
      </c>
      <c r="D63" s="348">
        <v>44534</v>
      </c>
      <c r="E63" s="336" t="s">
        <v>87</v>
      </c>
      <c r="F63" s="336" t="s">
        <v>88</v>
      </c>
      <c r="G63" s="336"/>
      <c r="H63" s="347" t="s">
        <v>30</v>
      </c>
      <c r="I63" s="347"/>
      <c r="J63" s="15" t="s">
        <v>31</v>
      </c>
      <c r="K63" s="15" t="s">
        <v>31</v>
      </c>
      <c r="L63" s="16">
        <v>0</v>
      </c>
      <c r="N63" s="2">
        <f t="shared" si="0"/>
        <v>0</v>
      </c>
      <c r="O63" s="2">
        <f t="shared" si="1"/>
        <v>0</v>
      </c>
      <c r="P63" s="2">
        <f t="shared" si="2"/>
        <v>0</v>
      </c>
      <c r="Q63" s="2">
        <f t="shared" si="3"/>
        <v>0</v>
      </c>
    </row>
    <row r="64" spans="1:17" s="2" customFormat="1" ht="249.75" customHeight="1" x14ac:dyDescent="0.15">
      <c r="A64" s="333"/>
      <c r="B64" s="336"/>
      <c r="C64" s="353"/>
      <c r="D64" s="348"/>
      <c r="E64" s="336"/>
      <c r="F64" s="336"/>
      <c r="G64" s="336"/>
      <c r="H64" s="347" t="s">
        <v>32</v>
      </c>
      <c r="I64" s="347"/>
      <c r="J64" s="15" t="s">
        <v>31</v>
      </c>
      <c r="K64" s="15" t="s">
        <v>31</v>
      </c>
      <c r="L64" s="16">
        <v>0</v>
      </c>
      <c r="N64" s="2">
        <f t="shared" si="0"/>
        <v>0</v>
      </c>
      <c r="O64" s="2">
        <f t="shared" si="1"/>
        <v>0</v>
      </c>
      <c r="P64" s="2">
        <f t="shared" si="2"/>
        <v>0</v>
      </c>
      <c r="Q64" s="2">
        <f t="shared" si="3"/>
        <v>0</v>
      </c>
    </row>
    <row r="65" spans="1:17" s="2" customFormat="1" ht="24" customHeight="1" x14ac:dyDescent="0.15">
      <c r="A65" s="333"/>
      <c r="B65" s="10" t="s">
        <v>33</v>
      </c>
      <c r="C65" s="14" t="s">
        <v>34</v>
      </c>
      <c r="D65" s="14" t="s">
        <v>35</v>
      </c>
      <c r="E65" s="14" t="s">
        <v>36</v>
      </c>
      <c r="F65" s="335"/>
      <c r="G65" s="335"/>
      <c r="H65" s="347" t="s">
        <v>37</v>
      </c>
      <c r="I65" s="347"/>
      <c r="J65" s="336" t="s">
        <v>31</v>
      </c>
      <c r="K65" s="336" t="s">
        <v>7</v>
      </c>
      <c r="L65" s="346">
        <v>860</v>
      </c>
      <c r="N65" s="2">
        <f t="shared" si="0"/>
        <v>0</v>
      </c>
      <c r="O65" s="2">
        <f t="shared" si="1"/>
        <v>0</v>
      </c>
      <c r="P65" s="2">
        <f t="shared" si="2"/>
        <v>0</v>
      </c>
      <c r="Q65" s="2">
        <f t="shared" si="3"/>
        <v>0</v>
      </c>
    </row>
    <row r="66" spans="1:17" s="2" customFormat="1" ht="24" customHeight="1" x14ac:dyDescent="0.15">
      <c r="A66" s="333"/>
      <c r="B66" s="15" t="s">
        <v>89</v>
      </c>
      <c r="C66" s="15" t="s">
        <v>88</v>
      </c>
      <c r="D66" s="17">
        <v>44539</v>
      </c>
      <c r="E66" s="15" t="s">
        <v>90</v>
      </c>
      <c r="F66" s="335"/>
      <c r="G66" s="335"/>
      <c r="H66" s="347"/>
      <c r="I66" s="347"/>
      <c r="J66" s="336"/>
      <c r="K66" s="336"/>
      <c r="L66" s="346"/>
      <c r="N66" s="2">
        <f t="shared" si="0"/>
        <v>0</v>
      </c>
      <c r="O66" s="2">
        <f t="shared" si="1"/>
        <v>0</v>
      </c>
      <c r="P66" s="2">
        <f t="shared" si="2"/>
        <v>0</v>
      </c>
      <c r="Q66" s="2">
        <f t="shared" si="3"/>
        <v>0</v>
      </c>
    </row>
    <row r="67" spans="1:17" s="2" customFormat="1" ht="24" customHeight="1" x14ac:dyDescent="0.15">
      <c r="A67" s="333">
        <v>12</v>
      </c>
      <c r="B67" s="10" t="s">
        <v>22</v>
      </c>
      <c r="C67" s="14" t="s">
        <v>23</v>
      </c>
      <c r="D67" s="14" t="s">
        <v>24</v>
      </c>
      <c r="E67" s="14" t="s">
        <v>25</v>
      </c>
      <c r="F67" s="334" t="s">
        <v>17</v>
      </c>
      <c r="G67" s="334"/>
      <c r="H67" s="335"/>
      <c r="I67" s="335"/>
      <c r="J67" s="335"/>
      <c r="K67" s="335"/>
      <c r="L67" s="335"/>
      <c r="N67" s="2">
        <f t="shared" si="0"/>
        <v>0</v>
      </c>
      <c r="O67" s="2">
        <f t="shared" si="1"/>
        <v>0</v>
      </c>
      <c r="P67" s="2">
        <f t="shared" si="2"/>
        <v>0</v>
      </c>
      <c r="Q67" s="2">
        <f t="shared" si="3"/>
        <v>0</v>
      </c>
    </row>
    <row r="68" spans="1:17" s="2" customFormat="1" ht="26.25" customHeight="1" x14ac:dyDescent="0.15">
      <c r="A68" s="333"/>
      <c r="B68" s="336" t="s">
        <v>91</v>
      </c>
      <c r="C68" s="353" t="s">
        <v>92</v>
      </c>
      <c r="D68" s="348">
        <v>44630</v>
      </c>
      <c r="E68" s="336" t="s">
        <v>93</v>
      </c>
      <c r="F68" s="336" t="s">
        <v>94</v>
      </c>
      <c r="G68" s="336"/>
      <c r="H68" s="347" t="s">
        <v>30</v>
      </c>
      <c r="I68" s="347"/>
      <c r="J68" s="15" t="s">
        <v>31</v>
      </c>
      <c r="K68" s="15" t="s">
        <v>7</v>
      </c>
      <c r="L68" s="16">
        <v>209</v>
      </c>
      <c r="N68" s="2">
        <f t="shared" si="0"/>
        <v>0</v>
      </c>
      <c r="O68" s="2">
        <f t="shared" si="1"/>
        <v>0</v>
      </c>
      <c r="P68" s="2">
        <f t="shared" si="2"/>
        <v>0</v>
      </c>
      <c r="Q68" s="2">
        <f t="shared" si="3"/>
        <v>0</v>
      </c>
    </row>
    <row r="69" spans="1:17" s="2" customFormat="1" ht="165.75" customHeight="1" x14ac:dyDescent="0.15">
      <c r="A69" s="333"/>
      <c r="B69" s="336"/>
      <c r="C69" s="353"/>
      <c r="D69" s="348"/>
      <c r="E69" s="336"/>
      <c r="F69" s="336"/>
      <c r="G69" s="336"/>
      <c r="H69" s="347" t="s">
        <v>32</v>
      </c>
      <c r="I69" s="347"/>
      <c r="J69" s="15" t="s">
        <v>31</v>
      </c>
      <c r="K69" s="15" t="s">
        <v>31</v>
      </c>
      <c r="L69" s="16">
        <v>0</v>
      </c>
      <c r="N69" s="2">
        <f t="shared" si="0"/>
        <v>0</v>
      </c>
      <c r="O69" s="2">
        <f t="shared" si="1"/>
        <v>0</v>
      </c>
      <c r="P69" s="2">
        <f t="shared" si="2"/>
        <v>0</v>
      </c>
      <c r="Q69" s="2">
        <f t="shared" si="3"/>
        <v>0</v>
      </c>
    </row>
    <row r="70" spans="1:17" s="2" customFormat="1" ht="24" customHeight="1" x14ac:dyDescent="0.15">
      <c r="A70" s="333"/>
      <c r="B70" s="10" t="s">
        <v>33</v>
      </c>
      <c r="C70" s="14" t="s">
        <v>34</v>
      </c>
      <c r="D70" s="14" t="s">
        <v>35</v>
      </c>
      <c r="E70" s="14" t="s">
        <v>36</v>
      </c>
      <c r="F70" s="335"/>
      <c r="G70" s="335"/>
      <c r="H70" s="347" t="s">
        <v>37</v>
      </c>
      <c r="I70" s="347"/>
      <c r="J70" s="336" t="s">
        <v>31</v>
      </c>
      <c r="K70" s="336" t="s">
        <v>7</v>
      </c>
      <c r="L70" s="346">
        <v>55.5</v>
      </c>
      <c r="N70" s="2">
        <f t="shared" si="0"/>
        <v>0</v>
      </c>
      <c r="O70" s="2">
        <f t="shared" si="1"/>
        <v>0</v>
      </c>
      <c r="P70" s="2">
        <f t="shared" si="2"/>
        <v>0</v>
      </c>
      <c r="Q70" s="2">
        <f t="shared" si="3"/>
        <v>0</v>
      </c>
    </row>
    <row r="71" spans="1:17" s="2" customFormat="1" ht="34.5" customHeight="1" x14ac:dyDescent="0.15">
      <c r="A71" s="333"/>
      <c r="B71" s="15" t="s">
        <v>95</v>
      </c>
      <c r="C71" s="15" t="s">
        <v>94</v>
      </c>
      <c r="D71" s="17">
        <v>44631</v>
      </c>
      <c r="E71" s="15" t="s">
        <v>96</v>
      </c>
      <c r="F71" s="335"/>
      <c r="G71" s="335"/>
      <c r="H71" s="347"/>
      <c r="I71" s="347"/>
      <c r="J71" s="336"/>
      <c r="K71" s="336"/>
      <c r="L71" s="346"/>
      <c r="N71" s="2">
        <f t="shared" si="0"/>
        <v>0</v>
      </c>
      <c r="O71" s="2">
        <f t="shared" si="1"/>
        <v>0</v>
      </c>
      <c r="P71" s="2">
        <f t="shared" si="2"/>
        <v>0</v>
      </c>
      <c r="Q71" s="2">
        <f t="shared" si="3"/>
        <v>0</v>
      </c>
    </row>
    <row r="72" spans="1:17" s="2" customFormat="1" ht="24" customHeight="1" x14ac:dyDescent="0.15">
      <c r="A72" s="333">
        <v>13</v>
      </c>
      <c r="B72" s="10" t="s">
        <v>22</v>
      </c>
      <c r="C72" s="14" t="s">
        <v>23</v>
      </c>
      <c r="D72" s="14" t="s">
        <v>24</v>
      </c>
      <c r="E72" s="14" t="s">
        <v>25</v>
      </c>
      <c r="F72" s="334" t="s">
        <v>17</v>
      </c>
      <c r="G72" s="334"/>
      <c r="H72" s="335"/>
      <c r="I72" s="335"/>
      <c r="J72" s="335"/>
      <c r="K72" s="335"/>
      <c r="L72" s="335"/>
      <c r="N72" s="2">
        <f t="shared" si="0"/>
        <v>0</v>
      </c>
      <c r="O72" s="2">
        <f t="shared" si="1"/>
        <v>0</v>
      </c>
      <c r="P72" s="2">
        <f t="shared" si="2"/>
        <v>0</v>
      </c>
      <c r="Q72" s="2">
        <f t="shared" si="3"/>
        <v>0</v>
      </c>
    </row>
    <row r="73" spans="1:17" s="2" customFormat="1" ht="26.25" customHeight="1" x14ac:dyDescent="0.15">
      <c r="A73" s="333"/>
      <c r="B73" s="336" t="s">
        <v>97</v>
      </c>
      <c r="C73" s="353" t="s">
        <v>98</v>
      </c>
      <c r="D73" s="348">
        <v>44517</v>
      </c>
      <c r="E73" s="336" t="s">
        <v>99</v>
      </c>
      <c r="F73" s="336" t="s">
        <v>100</v>
      </c>
      <c r="G73" s="336"/>
      <c r="H73" s="347" t="s">
        <v>30</v>
      </c>
      <c r="I73" s="347"/>
      <c r="J73" s="15" t="s">
        <v>31</v>
      </c>
      <c r="K73" s="15" t="s">
        <v>7</v>
      </c>
      <c r="L73" s="16">
        <v>235</v>
      </c>
      <c r="N73" s="2">
        <f t="shared" si="0"/>
        <v>0</v>
      </c>
      <c r="O73" s="2">
        <f t="shared" si="1"/>
        <v>0</v>
      </c>
      <c r="P73" s="2">
        <f t="shared" si="2"/>
        <v>0</v>
      </c>
      <c r="Q73" s="2">
        <f t="shared" si="3"/>
        <v>0</v>
      </c>
    </row>
    <row r="74" spans="1:17" s="2" customFormat="1" ht="408.95" customHeight="1" x14ac:dyDescent="0.15">
      <c r="A74" s="333"/>
      <c r="B74" s="336"/>
      <c r="C74" s="353"/>
      <c r="D74" s="348"/>
      <c r="E74" s="336"/>
      <c r="F74" s="336"/>
      <c r="G74" s="336"/>
      <c r="H74" s="347" t="s">
        <v>32</v>
      </c>
      <c r="I74" s="347"/>
      <c r="J74" s="336" t="s">
        <v>31</v>
      </c>
      <c r="K74" s="336" t="s">
        <v>7</v>
      </c>
      <c r="L74" s="346">
        <v>2696.03</v>
      </c>
      <c r="N74" s="2">
        <f t="shared" ref="N74:N137" si="4">IF(J74="X",L74,0)</f>
        <v>0</v>
      </c>
      <c r="O74" s="2">
        <f t="shared" ref="O74:O137" si="5">IF(H73="Airfare",N73,0)</f>
        <v>0</v>
      </c>
      <c r="P74" s="2">
        <f t="shared" ref="P74:P137" si="6">IF($H73="Lodging &amp; M&amp;IE",$N73,0)</f>
        <v>0</v>
      </c>
      <c r="Q74" s="2">
        <f t="shared" ref="Q74:Q137" si="7">IF($H73="Other",$N73,0)</f>
        <v>0</v>
      </c>
    </row>
    <row r="75" spans="1:17" s="2" customFormat="1" ht="397.35" customHeight="1" x14ac:dyDescent="0.15">
      <c r="A75" s="333"/>
      <c r="B75" s="336"/>
      <c r="C75" s="353"/>
      <c r="D75" s="348"/>
      <c r="E75" s="336"/>
      <c r="F75" s="336"/>
      <c r="G75" s="336"/>
      <c r="H75" s="347"/>
      <c r="I75" s="347"/>
      <c r="J75" s="336"/>
      <c r="K75" s="336"/>
      <c r="L75" s="346"/>
      <c r="N75" s="2">
        <f t="shared" si="4"/>
        <v>0</v>
      </c>
      <c r="O75" s="2">
        <f t="shared" si="5"/>
        <v>0</v>
      </c>
      <c r="P75" s="2">
        <f t="shared" si="6"/>
        <v>0</v>
      </c>
      <c r="Q75" s="2">
        <f t="shared" si="7"/>
        <v>0</v>
      </c>
    </row>
    <row r="76" spans="1:17" s="2" customFormat="1" ht="24" customHeight="1" x14ac:dyDescent="0.15">
      <c r="A76" s="333"/>
      <c r="B76" s="10" t="s">
        <v>33</v>
      </c>
      <c r="C76" s="14" t="s">
        <v>34</v>
      </c>
      <c r="D76" s="14" t="s">
        <v>35</v>
      </c>
      <c r="E76" s="14" t="s">
        <v>36</v>
      </c>
      <c r="F76" s="335"/>
      <c r="G76" s="335"/>
      <c r="H76" s="347" t="s">
        <v>37</v>
      </c>
      <c r="I76" s="347"/>
      <c r="J76" s="336" t="s">
        <v>31</v>
      </c>
      <c r="K76" s="336" t="s">
        <v>7</v>
      </c>
      <c r="L76" s="346">
        <v>1150</v>
      </c>
      <c r="N76" s="2">
        <f t="shared" si="4"/>
        <v>0</v>
      </c>
      <c r="O76" s="2">
        <f t="shared" si="5"/>
        <v>0</v>
      </c>
      <c r="P76" s="2">
        <f t="shared" si="6"/>
        <v>0</v>
      </c>
      <c r="Q76" s="2">
        <f t="shared" si="7"/>
        <v>0</v>
      </c>
    </row>
    <row r="77" spans="1:17" s="2" customFormat="1" ht="24" customHeight="1" x14ac:dyDescent="0.15">
      <c r="A77" s="333"/>
      <c r="B77" s="15" t="s">
        <v>101</v>
      </c>
      <c r="C77" s="15" t="s">
        <v>100</v>
      </c>
      <c r="D77" s="17">
        <v>44520</v>
      </c>
      <c r="E77" s="15" t="s">
        <v>102</v>
      </c>
      <c r="F77" s="335"/>
      <c r="G77" s="335"/>
      <c r="H77" s="347"/>
      <c r="I77" s="347"/>
      <c r="J77" s="336"/>
      <c r="K77" s="336"/>
      <c r="L77" s="346"/>
      <c r="N77" s="2">
        <f t="shared" si="4"/>
        <v>0</v>
      </c>
      <c r="O77" s="2">
        <f t="shared" si="5"/>
        <v>0</v>
      </c>
      <c r="P77" s="2">
        <f t="shared" si="6"/>
        <v>0</v>
      </c>
      <c r="Q77" s="2">
        <f t="shared" si="7"/>
        <v>0</v>
      </c>
    </row>
    <row r="78" spans="1:17" s="2" customFormat="1" ht="24" customHeight="1" x14ac:dyDescent="0.15">
      <c r="A78" s="333">
        <v>14</v>
      </c>
      <c r="B78" s="10" t="s">
        <v>22</v>
      </c>
      <c r="C78" s="14" t="s">
        <v>23</v>
      </c>
      <c r="D78" s="14" t="s">
        <v>24</v>
      </c>
      <c r="E78" s="14" t="s">
        <v>25</v>
      </c>
      <c r="F78" s="334" t="s">
        <v>17</v>
      </c>
      <c r="G78" s="334"/>
      <c r="H78" s="335"/>
      <c r="I78" s="335"/>
      <c r="J78" s="335"/>
      <c r="K78" s="335"/>
      <c r="L78" s="335"/>
      <c r="N78" s="2">
        <f t="shared" si="4"/>
        <v>0</v>
      </c>
      <c r="O78" s="2">
        <f t="shared" si="5"/>
        <v>0</v>
      </c>
      <c r="P78" s="2">
        <f t="shared" si="6"/>
        <v>0</v>
      </c>
      <c r="Q78" s="2">
        <f t="shared" si="7"/>
        <v>0</v>
      </c>
    </row>
    <row r="79" spans="1:17" s="2" customFormat="1" ht="26.25" customHeight="1" x14ac:dyDescent="0.15">
      <c r="A79" s="333"/>
      <c r="B79" s="336" t="s">
        <v>97</v>
      </c>
      <c r="C79" s="353" t="s">
        <v>103</v>
      </c>
      <c r="D79" s="348">
        <v>44626</v>
      </c>
      <c r="E79" s="336" t="s">
        <v>104</v>
      </c>
      <c r="F79" s="336" t="s">
        <v>105</v>
      </c>
      <c r="G79" s="336"/>
      <c r="H79" s="347" t="s">
        <v>30</v>
      </c>
      <c r="I79" s="347"/>
      <c r="J79" s="15" t="s">
        <v>7</v>
      </c>
      <c r="K79" s="15" t="s">
        <v>31</v>
      </c>
      <c r="L79" s="16">
        <v>630</v>
      </c>
      <c r="N79" s="2">
        <f t="shared" si="4"/>
        <v>630</v>
      </c>
      <c r="O79" s="2">
        <f t="shared" si="5"/>
        <v>0</v>
      </c>
      <c r="P79" s="2">
        <f t="shared" si="6"/>
        <v>0</v>
      </c>
      <c r="Q79" s="2">
        <f t="shared" si="7"/>
        <v>0</v>
      </c>
    </row>
    <row r="80" spans="1:17" s="2" customFormat="1" ht="408.95" customHeight="1" x14ac:dyDescent="0.15">
      <c r="A80" s="333"/>
      <c r="B80" s="336"/>
      <c r="C80" s="353"/>
      <c r="D80" s="348"/>
      <c r="E80" s="336"/>
      <c r="F80" s="336"/>
      <c r="G80" s="336"/>
      <c r="H80" s="347" t="s">
        <v>32</v>
      </c>
      <c r="I80" s="347"/>
      <c r="J80" s="336" t="s">
        <v>7</v>
      </c>
      <c r="K80" s="336" t="s">
        <v>31</v>
      </c>
      <c r="L80" s="346">
        <v>603.64</v>
      </c>
      <c r="N80" s="2">
        <f t="shared" si="4"/>
        <v>603.64</v>
      </c>
      <c r="O80" s="2">
        <f t="shared" si="5"/>
        <v>0</v>
      </c>
      <c r="P80" s="2">
        <f t="shared" si="6"/>
        <v>630</v>
      </c>
      <c r="Q80" s="2">
        <f t="shared" si="7"/>
        <v>0</v>
      </c>
    </row>
    <row r="81" spans="1:17" s="2" customFormat="1" ht="397.35" customHeight="1" x14ac:dyDescent="0.15">
      <c r="A81" s="333"/>
      <c r="B81" s="336"/>
      <c r="C81" s="353"/>
      <c r="D81" s="348"/>
      <c r="E81" s="336"/>
      <c r="F81" s="336"/>
      <c r="G81" s="336"/>
      <c r="H81" s="347"/>
      <c r="I81" s="347"/>
      <c r="J81" s="336"/>
      <c r="K81" s="336"/>
      <c r="L81" s="346"/>
      <c r="N81" s="2">
        <f t="shared" si="4"/>
        <v>0</v>
      </c>
      <c r="O81" s="2">
        <f t="shared" si="5"/>
        <v>603.64</v>
      </c>
      <c r="P81" s="2">
        <f t="shared" si="6"/>
        <v>0</v>
      </c>
      <c r="Q81" s="2">
        <f t="shared" si="7"/>
        <v>0</v>
      </c>
    </row>
    <row r="82" spans="1:17" s="2" customFormat="1" ht="24" customHeight="1" x14ac:dyDescent="0.15">
      <c r="A82" s="333"/>
      <c r="B82" s="10" t="s">
        <v>33</v>
      </c>
      <c r="C82" s="14" t="s">
        <v>34</v>
      </c>
      <c r="D82" s="14" t="s">
        <v>35</v>
      </c>
      <c r="E82" s="14" t="s">
        <v>36</v>
      </c>
      <c r="F82" s="335"/>
      <c r="G82" s="335"/>
      <c r="H82" s="347" t="s">
        <v>37</v>
      </c>
      <c r="I82" s="347"/>
      <c r="J82" s="336" t="s">
        <v>7</v>
      </c>
      <c r="K82" s="336" t="s">
        <v>31</v>
      </c>
      <c r="L82" s="346">
        <v>168.36</v>
      </c>
      <c r="N82" s="2">
        <f t="shared" si="4"/>
        <v>168.36</v>
      </c>
      <c r="O82" s="2">
        <f t="shared" si="5"/>
        <v>0</v>
      </c>
      <c r="P82" s="2">
        <f t="shared" si="6"/>
        <v>0</v>
      </c>
      <c r="Q82" s="2">
        <f t="shared" si="7"/>
        <v>0</v>
      </c>
    </row>
    <row r="83" spans="1:17" s="2" customFormat="1" ht="24" customHeight="1" x14ac:dyDescent="0.15">
      <c r="A83" s="333"/>
      <c r="B83" s="15" t="s">
        <v>101</v>
      </c>
      <c r="C83" s="15" t="s">
        <v>105</v>
      </c>
      <c r="D83" s="17">
        <v>44629</v>
      </c>
      <c r="E83" s="15" t="s">
        <v>106</v>
      </c>
      <c r="F83" s="335"/>
      <c r="G83" s="335"/>
      <c r="H83" s="347"/>
      <c r="I83" s="347"/>
      <c r="J83" s="336"/>
      <c r="K83" s="336"/>
      <c r="L83" s="346"/>
      <c r="N83" s="2">
        <f t="shared" si="4"/>
        <v>0</v>
      </c>
      <c r="O83" s="2">
        <f t="shared" si="5"/>
        <v>0</v>
      </c>
      <c r="P83" s="2">
        <f t="shared" si="6"/>
        <v>0</v>
      </c>
      <c r="Q83" s="2">
        <f t="shared" si="7"/>
        <v>168.36</v>
      </c>
    </row>
    <row r="84" spans="1:17" s="2" customFormat="1" ht="24" customHeight="1" x14ac:dyDescent="0.15">
      <c r="A84" s="333">
        <v>15</v>
      </c>
      <c r="B84" s="10" t="s">
        <v>22</v>
      </c>
      <c r="C84" s="14" t="s">
        <v>23</v>
      </c>
      <c r="D84" s="14" t="s">
        <v>24</v>
      </c>
      <c r="E84" s="14" t="s">
        <v>25</v>
      </c>
      <c r="F84" s="334" t="s">
        <v>17</v>
      </c>
      <c r="G84" s="334"/>
      <c r="H84" s="335"/>
      <c r="I84" s="335"/>
      <c r="J84" s="335"/>
      <c r="K84" s="335"/>
      <c r="L84" s="335"/>
      <c r="N84" s="2">
        <f t="shared" si="4"/>
        <v>0</v>
      </c>
      <c r="O84" s="2">
        <f t="shared" si="5"/>
        <v>0</v>
      </c>
      <c r="P84" s="2">
        <f t="shared" si="6"/>
        <v>0</v>
      </c>
      <c r="Q84" s="2">
        <f t="shared" si="7"/>
        <v>0</v>
      </c>
    </row>
    <row r="85" spans="1:17" s="2" customFormat="1" ht="26.25" customHeight="1" x14ac:dyDescent="0.15">
      <c r="A85" s="333"/>
      <c r="B85" s="336" t="s">
        <v>107</v>
      </c>
      <c r="C85" s="353" t="s">
        <v>108</v>
      </c>
      <c r="D85" s="348">
        <v>44499</v>
      </c>
      <c r="E85" s="336" t="s">
        <v>109</v>
      </c>
      <c r="F85" s="336" t="s">
        <v>110</v>
      </c>
      <c r="G85" s="336"/>
      <c r="H85" s="347" t="s">
        <v>30</v>
      </c>
      <c r="I85" s="347"/>
      <c r="J85" s="15" t="s">
        <v>31</v>
      </c>
      <c r="K85" s="15" t="s">
        <v>7</v>
      </c>
      <c r="L85" s="16">
        <v>1062</v>
      </c>
      <c r="N85" s="2">
        <f t="shared" si="4"/>
        <v>0</v>
      </c>
      <c r="O85" s="2">
        <f t="shared" si="5"/>
        <v>0</v>
      </c>
      <c r="P85" s="2">
        <f t="shared" si="6"/>
        <v>0</v>
      </c>
      <c r="Q85" s="2">
        <f t="shared" si="7"/>
        <v>0</v>
      </c>
    </row>
    <row r="86" spans="1:17" s="2" customFormat="1" ht="165.75" customHeight="1" x14ac:dyDescent="0.15">
      <c r="A86" s="333"/>
      <c r="B86" s="336"/>
      <c r="C86" s="353"/>
      <c r="D86" s="348"/>
      <c r="E86" s="336"/>
      <c r="F86" s="336"/>
      <c r="G86" s="336"/>
      <c r="H86" s="347" t="s">
        <v>32</v>
      </c>
      <c r="I86" s="347"/>
      <c r="J86" s="15" t="s">
        <v>31</v>
      </c>
      <c r="K86" s="15" t="s">
        <v>7</v>
      </c>
      <c r="L86" s="16">
        <v>2384</v>
      </c>
      <c r="N86" s="2">
        <f t="shared" si="4"/>
        <v>0</v>
      </c>
      <c r="O86" s="2">
        <f t="shared" si="5"/>
        <v>0</v>
      </c>
      <c r="P86" s="2">
        <f t="shared" si="6"/>
        <v>0</v>
      </c>
      <c r="Q86" s="2">
        <f t="shared" si="7"/>
        <v>0</v>
      </c>
    </row>
    <row r="87" spans="1:17" s="2" customFormat="1" ht="24" customHeight="1" x14ac:dyDescent="0.15">
      <c r="A87" s="333"/>
      <c r="B87" s="10" t="s">
        <v>33</v>
      </c>
      <c r="C87" s="14" t="s">
        <v>34</v>
      </c>
      <c r="D87" s="14" t="s">
        <v>35</v>
      </c>
      <c r="E87" s="14" t="s">
        <v>36</v>
      </c>
      <c r="F87" s="335"/>
      <c r="G87" s="335"/>
      <c r="H87" s="347" t="s">
        <v>37</v>
      </c>
      <c r="I87" s="347"/>
      <c r="J87" s="336" t="s">
        <v>31</v>
      </c>
      <c r="K87" s="336" t="s">
        <v>7</v>
      </c>
      <c r="L87" s="346">
        <v>120</v>
      </c>
      <c r="N87" s="2">
        <f t="shared" si="4"/>
        <v>0</v>
      </c>
      <c r="O87" s="2">
        <f t="shared" si="5"/>
        <v>0</v>
      </c>
      <c r="P87" s="2">
        <f t="shared" si="6"/>
        <v>0</v>
      </c>
      <c r="Q87" s="2">
        <f t="shared" si="7"/>
        <v>0</v>
      </c>
    </row>
    <row r="88" spans="1:17" s="2" customFormat="1" ht="34.5" customHeight="1" x14ac:dyDescent="0.15">
      <c r="A88" s="333"/>
      <c r="B88" s="15" t="s">
        <v>111</v>
      </c>
      <c r="C88" s="15" t="s">
        <v>110</v>
      </c>
      <c r="D88" s="17">
        <v>44503</v>
      </c>
      <c r="E88" s="15" t="s">
        <v>112</v>
      </c>
      <c r="F88" s="335"/>
      <c r="G88" s="335"/>
      <c r="H88" s="347"/>
      <c r="I88" s="347"/>
      <c r="J88" s="336"/>
      <c r="K88" s="336"/>
      <c r="L88" s="346"/>
      <c r="N88" s="2">
        <f t="shared" si="4"/>
        <v>0</v>
      </c>
      <c r="O88" s="2">
        <f t="shared" si="5"/>
        <v>0</v>
      </c>
      <c r="P88" s="2">
        <f t="shared" si="6"/>
        <v>0</v>
      </c>
      <c r="Q88" s="2">
        <f t="shared" si="7"/>
        <v>0</v>
      </c>
    </row>
    <row r="89" spans="1:17" s="2" customFormat="1" ht="24" customHeight="1" x14ac:dyDescent="0.15">
      <c r="A89" s="333">
        <v>16</v>
      </c>
      <c r="B89" s="10" t="s">
        <v>22</v>
      </c>
      <c r="C89" s="14" t="s">
        <v>23</v>
      </c>
      <c r="D89" s="14" t="s">
        <v>24</v>
      </c>
      <c r="E89" s="14" t="s">
        <v>25</v>
      </c>
      <c r="F89" s="334" t="s">
        <v>17</v>
      </c>
      <c r="G89" s="334"/>
      <c r="H89" s="335"/>
      <c r="I89" s="335"/>
      <c r="J89" s="335"/>
      <c r="K89" s="335"/>
      <c r="L89" s="335"/>
      <c r="N89" s="2">
        <f t="shared" si="4"/>
        <v>0</v>
      </c>
      <c r="O89" s="2">
        <f t="shared" si="5"/>
        <v>0</v>
      </c>
      <c r="P89" s="2">
        <f t="shared" si="6"/>
        <v>0</v>
      </c>
      <c r="Q89" s="2">
        <f t="shared" si="7"/>
        <v>0</v>
      </c>
    </row>
    <row r="90" spans="1:17" s="2" customFormat="1" ht="26.25" customHeight="1" x14ac:dyDescent="0.15">
      <c r="A90" s="333"/>
      <c r="B90" s="336" t="s">
        <v>107</v>
      </c>
      <c r="C90" s="353" t="s">
        <v>113</v>
      </c>
      <c r="D90" s="348">
        <v>44640</v>
      </c>
      <c r="E90" s="336" t="s">
        <v>114</v>
      </c>
      <c r="F90" s="336" t="s">
        <v>115</v>
      </c>
      <c r="G90" s="336"/>
      <c r="H90" s="347" t="s">
        <v>30</v>
      </c>
      <c r="I90" s="347"/>
      <c r="J90" s="15" t="s">
        <v>31</v>
      </c>
      <c r="K90" s="15" t="s">
        <v>7</v>
      </c>
      <c r="L90" s="16">
        <v>1311</v>
      </c>
      <c r="N90" s="2">
        <f t="shared" si="4"/>
        <v>0</v>
      </c>
      <c r="O90" s="2">
        <f t="shared" si="5"/>
        <v>0</v>
      </c>
      <c r="P90" s="2">
        <f t="shared" si="6"/>
        <v>0</v>
      </c>
      <c r="Q90" s="2">
        <f t="shared" si="7"/>
        <v>0</v>
      </c>
    </row>
    <row r="91" spans="1:17" s="2" customFormat="1" ht="270.75" customHeight="1" x14ac:dyDescent="0.15">
      <c r="A91" s="333"/>
      <c r="B91" s="336"/>
      <c r="C91" s="353"/>
      <c r="D91" s="348"/>
      <c r="E91" s="336"/>
      <c r="F91" s="336"/>
      <c r="G91" s="336"/>
      <c r="H91" s="347" t="s">
        <v>32</v>
      </c>
      <c r="I91" s="347"/>
      <c r="J91" s="15" t="s">
        <v>31</v>
      </c>
      <c r="K91" s="15" t="s">
        <v>7</v>
      </c>
      <c r="L91" s="16">
        <v>284.2</v>
      </c>
      <c r="N91" s="2">
        <f t="shared" si="4"/>
        <v>0</v>
      </c>
      <c r="O91" s="2">
        <f t="shared" si="5"/>
        <v>0</v>
      </c>
      <c r="P91" s="2">
        <f t="shared" si="6"/>
        <v>0</v>
      </c>
      <c r="Q91" s="2">
        <f t="shared" si="7"/>
        <v>0</v>
      </c>
    </row>
    <row r="92" spans="1:17" s="2" customFormat="1" ht="24" customHeight="1" x14ac:dyDescent="0.15">
      <c r="A92" s="333"/>
      <c r="B92" s="10" t="s">
        <v>33</v>
      </c>
      <c r="C92" s="14" t="s">
        <v>34</v>
      </c>
      <c r="D92" s="14" t="s">
        <v>35</v>
      </c>
      <c r="E92" s="14" t="s">
        <v>36</v>
      </c>
      <c r="F92" s="335"/>
      <c r="G92" s="335"/>
      <c r="H92" s="347" t="s">
        <v>37</v>
      </c>
      <c r="I92" s="347"/>
      <c r="J92" s="336" t="s">
        <v>31</v>
      </c>
      <c r="K92" s="336" t="s">
        <v>7</v>
      </c>
      <c r="L92" s="346">
        <v>90</v>
      </c>
      <c r="N92" s="2">
        <f t="shared" si="4"/>
        <v>0</v>
      </c>
      <c r="O92" s="2">
        <f t="shared" si="5"/>
        <v>0</v>
      </c>
      <c r="P92" s="2">
        <f t="shared" si="6"/>
        <v>0</v>
      </c>
      <c r="Q92" s="2">
        <f t="shared" si="7"/>
        <v>0</v>
      </c>
    </row>
    <row r="93" spans="1:17" s="2" customFormat="1" ht="34.5" customHeight="1" x14ac:dyDescent="0.15">
      <c r="A93" s="333"/>
      <c r="B93" s="15" t="s">
        <v>111</v>
      </c>
      <c r="C93" s="15" t="s">
        <v>115</v>
      </c>
      <c r="D93" s="17">
        <v>44642</v>
      </c>
      <c r="E93" s="15" t="s">
        <v>116</v>
      </c>
      <c r="F93" s="335"/>
      <c r="G93" s="335"/>
      <c r="H93" s="347"/>
      <c r="I93" s="347"/>
      <c r="J93" s="336"/>
      <c r="K93" s="336"/>
      <c r="L93" s="346"/>
      <c r="N93" s="2">
        <f t="shared" si="4"/>
        <v>0</v>
      </c>
      <c r="O93" s="2">
        <f t="shared" si="5"/>
        <v>0</v>
      </c>
      <c r="P93" s="2">
        <f t="shared" si="6"/>
        <v>0</v>
      </c>
      <c r="Q93" s="2">
        <f t="shared" si="7"/>
        <v>0</v>
      </c>
    </row>
    <row r="94" spans="1:17" s="2" customFormat="1" ht="24" customHeight="1" x14ac:dyDescent="0.15">
      <c r="A94" s="333">
        <v>17</v>
      </c>
      <c r="B94" s="10" t="s">
        <v>22</v>
      </c>
      <c r="C94" s="14" t="s">
        <v>23</v>
      </c>
      <c r="D94" s="14" t="s">
        <v>24</v>
      </c>
      <c r="E94" s="14" t="s">
        <v>25</v>
      </c>
      <c r="F94" s="334" t="s">
        <v>17</v>
      </c>
      <c r="G94" s="334"/>
      <c r="H94" s="335"/>
      <c r="I94" s="335"/>
      <c r="J94" s="335"/>
      <c r="K94" s="335"/>
      <c r="L94" s="335"/>
      <c r="N94" s="2">
        <f t="shared" si="4"/>
        <v>0</v>
      </c>
      <c r="O94" s="2">
        <f t="shared" si="5"/>
        <v>0</v>
      </c>
      <c r="P94" s="2">
        <f t="shared" si="6"/>
        <v>0</v>
      </c>
      <c r="Q94" s="2">
        <f t="shared" si="7"/>
        <v>0</v>
      </c>
    </row>
    <row r="95" spans="1:17" s="2" customFormat="1" ht="26.25" customHeight="1" x14ac:dyDescent="0.15">
      <c r="A95" s="333"/>
      <c r="B95" s="336" t="s">
        <v>107</v>
      </c>
      <c r="C95" s="353" t="s">
        <v>117</v>
      </c>
      <c r="D95" s="348">
        <v>44648</v>
      </c>
      <c r="E95" s="336" t="s">
        <v>118</v>
      </c>
      <c r="F95" s="336" t="s">
        <v>119</v>
      </c>
      <c r="G95" s="336"/>
      <c r="H95" s="347" t="s">
        <v>30</v>
      </c>
      <c r="I95" s="347"/>
      <c r="J95" s="15" t="s">
        <v>31</v>
      </c>
      <c r="K95" s="15" t="s">
        <v>7</v>
      </c>
      <c r="L95" s="16">
        <v>726</v>
      </c>
      <c r="N95" s="2">
        <f t="shared" si="4"/>
        <v>0</v>
      </c>
      <c r="O95" s="2">
        <f t="shared" si="5"/>
        <v>0</v>
      </c>
      <c r="P95" s="2">
        <f t="shared" si="6"/>
        <v>0</v>
      </c>
      <c r="Q95" s="2">
        <f t="shared" si="7"/>
        <v>0</v>
      </c>
    </row>
    <row r="96" spans="1:17" s="2" customFormat="1" ht="228.75" customHeight="1" x14ac:dyDescent="0.15">
      <c r="A96" s="333"/>
      <c r="B96" s="336"/>
      <c r="C96" s="353"/>
      <c r="D96" s="348"/>
      <c r="E96" s="336"/>
      <c r="F96" s="336"/>
      <c r="G96" s="336"/>
      <c r="H96" s="347" t="s">
        <v>32</v>
      </c>
      <c r="I96" s="347"/>
      <c r="J96" s="15" t="s">
        <v>31</v>
      </c>
      <c r="K96" s="15" t="s">
        <v>7</v>
      </c>
      <c r="L96" s="16">
        <v>171.6</v>
      </c>
      <c r="N96" s="2">
        <f t="shared" si="4"/>
        <v>0</v>
      </c>
      <c r="O96" s="2">
        <f t="shared" si="5"/>
        <v>0</v>
      </c>
      <c r="P96" s="2">
        <f t="shared" si="6"/>
        <v>0</v>
      </c>
      <c r="Q96" s="2">
        <f t="shared" si="7"/>
        <v>0</v>
      </c>
    </row>
    <row r="97" spans="1:17" s="2" customFormat="1" ht="24" customHeight="1" x14ac:dyDescent="0.15">
      <c r="A97" s="333"/>
      <c r="B97" s="10" t="s">
        <v>33</v>
      </c>
      <c r="C97" s="14" t="s">
        <v>34</v>
      </c>
      <c r="D97" s="14" t="s">
        <v>35</v>
      </c>
      <c r="E97" s="14" t="s">
        <v>36</v>
      </c>
      <c r="F97" s="335"/>
      <c r="G97" s="335"/>
      <c r="H97" s="347" t="s">
        <v>37</v>
      </c>
      <c r="I97" s="347"/>
      <c r="J97" s="336" t="s">
        <v>31</v>
      </c>
      <c r="K97" s="336" t="s">
        <v>31</v>
      </c>
      <c r="L97" s="346">
        <v>0</v>
      </c>
      <c r="N97" s="2">
        <f t="shared" si="4"/>
        <v>0</v>
      </c>
      <c r="O97" s="2">
        <f t="shared" si="5"/>
        <v>0</v>
      </c>
      <c r="P97" s="2">
        <f t="shared" si="6"/>
        <v>0</v>
      </c>
      <c r="Q97" s="2">
        <f t="shared" si="7"/>
        <v>0</v>
      </c>
    </row>
    <row r="98" spans="1:17" s="2" customFormat="1" ht="34.5" customHeight="1" x14ac:dyDescent="0.15">
      <c r="A98" s="333"/>
      <c r="B98" s="15" t="s">
        <v>111</v>
      </c>
      <c r="C98" s="15" t="s">
        <v>119</v>
      </c>
      <c r="D98" s="17">
        <v>44655</v>
      </c>
      <c r="E98" s="15" t="s">
        <v>120</v>
      </c>
      <c r="F98" s="335"/>
      <c r="G98" s="335"/>
      <c r="H98" s="347"/>
      <c r="I98" s="347"/>
      <c r="J98" s="336"/>
      <c r="K98" s="336"/>
      <c r="L98" s="346"/>
      <c r="N98" s="2">
        <f t="shared" si="4"/>
        <v>0</v>
      </c>
      <c r="O98" s="2">
        <f t="shared" si="5"/>
        <v>0</v>
      </c>
      <c r="P98" s="2">
        <f t="shared" si="6"/>
        <v>0</v>
      </c>
      <c r="Q98" s="2">
        <f t="shared" si="7"/>
        <v>0</v>
      </c>
    </row>
    <row r="99" spans="1:17" s="2" customFormat="1" ht="24" customHeight="1" x14ac:dyDescent="0.15">
      <c r="A99" s="333">
        <v>18</v>
      </c>
      <c r="B99" s="10" t="s">
        <v>22</v>
      </c>
      <c r="C99" s="14" t="s">
        <v>23</v>
      </c>
      <c r="D99" s="14" t="s">
        <v>24</v>
      </c>
      <c r="E99" s="14" t="s">
        <v>25</v>
      </c>
      <c r="F99" s="334" t="s">
        <v>17</v>
      </c>
      <c r="G99" s="334"/>
      <c r="H99" s="335"/>
      <c r="I99" s="335"/>
      <c r="J99" s="335"/>
      <c r="K99" s="335"/>
      <c r="L99" s="335"/>
      <c r="N99" s="2">
        <f t="shared" si="4"/>
        <v>0</v>
      </c>
      <c r="O99" s="2">
        <f t="shared" si="5"/>
        <v>0</v>
      </c>
      <c r="P99" s="2">
        <f t="shared" si="6"/>
        <v>0</v>
      </c>
      <c r="Q99" s="2">
        <f t="shared" si="7"/>
        <v>0</v>
      </c>
    </row>
    <row r="100" spans="1:17" s="2" customFormat="1" ht="26.25" customHeight="1" x14ac:dyDescent="0.15">
      <c r="A100" s="333"/>
      <c r="B100" s="336" t="s">
        <v>107</v>
      </c>
      <c r="C100" s="353" t="s">
        <v>117</v>
      </c>
      <c r="D100" s="348">
        <v>44648</v>
      </c>
      <c r="E100" s="336" t="s">
        <v>118</v>
      </c>
      <c r="F100" s="336" t="s">
        <v>121</v>
      </c>
      <c r="G100" s="336"/>
      <c r="H100" s="347" t="s">
        <v>30</v>
      </c>
      <c r="I100" s="347"/>
      <c r="J100" s="15" t="s">
        <v>31</v>
      </c>
      <c r="K100" s="15" t="s">
        <v>7</v>
      </c>
      <c r="L100" s="16">
        <v>909.72</v>
      </c>
      <c r="N100" s="2">
        <f t="shared" si="4"/>
        <v>0</v>
      </c>
      <c r="O100" s="2">
        <f t="shared" si="5"/>
        <v>0</v>
      </c>
      <c r="P100" s="2">
        <f t="shared" si="6"/>
        <v>0</v>
      </c>
      <c r="Q100" s="2">
        <f t="shared" si="7"/>
        <v>0</v>
      </c>
    </row>
    <row r="101" spans="1:17" s="2" customFormat="1" ht="228.75" customHeight="1" x14ac:dyDescent="0.15">
      <c r="A101" s="333"/>
      <c r="B101" s="336"/>
      <c r="C101" s="353"/>
      <c r="D101" s="348"/>
      <c r="E101" s="336"/>
      <c r="F101" s="336"/>
      <c r="G101" s="336"/>
      <c r="H101" s="347" t="s">
        <v>32</v>
      </c>
      <c r="I101" s="347"/>
      <c r="J101" s="15" t="s">
        <v>31</v>
      </c>
      <c r="K101" s="15" t="s">
        <v>31</v>
      </c>
      <c r="L101" s="16">
        <v>0</v>
      </c>
      <c r="N101" s="2">
        <f t="shared" si="4"/>
        <v>0</v>
      </c>
      <c r="O101" s="2">
        <f t="shared" si="5"/>
        <v>0</v>
      </c>
      <c r="P101" s="2">
        <f t="shared" si="6"/>
        <v>0</v>
      </c>
      <c r="Q101" s="2">
        <f t="shared" si="7"/>
        <v>0</v>
      </c>
    </row>
    <row r="102" spans="1:17" s="2" customFormat="1" ht="24" customHeight="1" x14ac:dyDescent="0.15">
      <c r="A102" s="333"/>
      <c r="B102" s="10" t="s">
        <v>33</v>
      </c>
      <c r="C102" s="14" t="s">
        <v>34</v>
      </c>
      <c r="D102" s="14" t="s">
        <v>35</v>
      </c>
      <c r="E102" s="14" t="s">
        <v>36</v>
      </c>
      <c r="F102" s="335"/>
      <c r="G102" s="335"/>
      <c r="H102" s="347" t="s">
        <v>37</v>
      </c>
      <c r="I102" s="347"/>
      <c r="J102" s="336" t="s">
        <v>31</v>
      </c>
      <c r="K102" s="336" t="s">
        <v>31</v>
      </c>
      <c r="L102" s="346">
        <v>0</v>
      </c>
      <c r="N102" s="2">
        <f t="shared" si="4"/>
        <v>0</v>
      </c>
      <c r="O102" s="2">
        <f t="shared" si="5"/>
        <v>0</v>
      </c>
      <c r="P102" s="2">
        <f t="shared" si="6"/>
        <v>0</v>
      </c>
      <c r="Q102" s="2">
        <f t="shared" si="7"/>
        <v>0</v>
      </c>
    </row>
    <row r="103" spans="1:17" s="2" customFormat="1" ht="34.5" customHeight="1" x14ac:dyDescent="0.15">
      <c r="A103" s="333"/>
      <c r="B103" s="15" t="s">
        <v>111</v>
      </c>
      <c r="C103" s="15" t="s">
        <v>121</v>
      </c>
      <c r="D103" s="17">
        <v>44655</v>
      </c>
      <c r="E103" s="15" t="s">
        <v>120</v>
      </c>
      <c r="F103" s="335"/>
      <c r="G103" s="335"/>
      <c r="H103" s="347"/>
      <c r="I103" s="347"/>
      <c r="J103" s="336"/>
      <c r="K103" s="336"/>
      <c r="L103" s="346"/>
      <c r="N103" s="2">
        <f t="shared" si="4"/>
        <v>0</v>
      </c>
      <c r="O103" s="2">
        <f t="shared" si="5"/>
        <v>0</v>
      </c>
      <c r="P103" s="2">
        <f t="shared" si="6"/>
        <v>0</v>
      </c>
      <c r="Q103" s="2">
        <f t="shared" si="7"/>
        <v>0</v>
      </c>
    </row>
    <row r="104" spans="1:17" s="2" customFormat="1" ht="24" customHeight="1" x14ac:dyDescent="0.15">
      <c r="A104" s="333">
        <v>19</v>
      </c>
      <c r="B104" s="10" t="s">
        <v>22</v>
      </c>
      <c r="C104" s="14" t="s">
        <v>23</v>
      </c>
      <c r="D104" s="14" t="s">
        <v>24</v>
      </c>
      <c r="E104" s="14" t="s">
        <v>25</v>
      </c>
      <c r="F104" s="334" t="s">
        <v>17</v>
      </c>
      <c r="G104" s="334"/>
      <c r="H104" s="335"/>
      <c r="I104" s="335"/>
      <c r="J104" s="335"/>
      <c r="K104" s="335"/>
      <c r="L104" s="335"/>
      <c r="N104" s="2">
        <f t="shared" si="4"/>
        <v>0</v>
      </c>
      <c r="O104" s="2">
        <f t="shared" si="5"/>
        <v>0</v>
      </c>
      <c r="P104" s="2">
        <f t="shared" si="6"/>
        <v>0</v>
      </c>
      <c r="Q104" s="2">
        <f t="shared" si="7"/>
        <v>0</v>
      </c>
    </row>
    <row r="105" spans="1:17" s="2" customFormat="1" ht="26.25" customHeight="1" x14ac:dyDescent="0.15">
      <c r="A105" s="333"/>
      <c r="B105" s="336" t="s">
        <v>122</v>
      </c>
      <c r="C105" s="353" t="s">
        <v>123</v>
      </c>
      <c r="D105" s="348">
        <v>44608</v>
      </c>
      <c r="E105" s="336" t="s">
        <v>124</v>
      </c>
      <c r="F105" s="336" t="s">
        <v>125</v>
      </c>
      <c r="G105" s="336"/>
      <c r="H105" s="347" t="s">
        <v>30</v>
      </c>
      <c r="I105" s="347"/>
      <c r="J105" s="15" t="s">
        <v>7</v>
      </c>
      <c r="K105" s="15" t="s">
        <v>31</v>
      </c>
      <c r="L105" s="16">
        <v>2173.77</v>
      </c>
      <c r="N105" s="2">
        <f t="shared" si="4"/>
        <v>2173.77</v>
      </c>
      <c r="O105" s="2">
        <f t="shared" si="5"/>
        <v>0</v>
      </c>
      <c r="P105" s="2">
        <f t="shared" si="6"/>
        <v>0</v>
      </c>
      <c r="Q105" s="2">
        <f t="shared" si="7"/>
        <v>0</v>
      </c>
    </row>
    <row r="106" spans="1:17" s="2" customFormat="1" ht="408.95" customHeight="1" x14ac:dyDescent="0.15">
      <c r="A106" s="333"/>
      <c r="B106" s="336"/>
      <c r="C106" s="353"/>
      <c r="D106" s="348"/>
      <c r="E106" s="336"/>
      <c r="F106" s="336"/>
      <c r="G106" s="336"/>
      <c r="H106" s="347" t="s">
        <v>32</v>
      </c>
      <c r="I106" s="347"/>
      <c r="J106" s="336" t="s">
        <v>31</v>
      </c>
      <c r="K106" s="336" t="s">
        <v>7</v>
      </c>
      <c r="L106" s="346">
        <v>619.36</v>
      </c>
      <c r="N106" s="2">
        <f t="shared" si="4"/>
        <v>0</v>
      </c>
      <c r="O106" s="2">
        <f t="shared" si="5"/>
        <v>0</v>
      </c>
      <c r="P106" s="2">
        <f t="shared" si="6"/>
        <v>2173.77</v>
      </c>
      <c r="Q106" s="2">
        <f t="shared" si="7"/>
        <v>0</v>
      </c>
    </row>
    <row r="107" spans="1:17" s="2" customFormat="1" ht="313.35000000000002" customHeight="1" x14ac:dyDescent="0.15">
      <c r="A107" s="333"/>
      <c r="B107" s="336"/>
      <c r="C107" s="353"/>
      <c r="D107" s="348"/>
      <c r="E107" s="336"/>
      <c r="F107" s="336"/>
      <c r="G107" s="336"/>
      <c r="H107" s="347"/>
      <c r="I107" s="347"/>
      <c r="J107" s="336"/>
      <c r="K107" s="336"/>
      <c r="L107" s="346"/>
      <c r="N107" s="2">
        <f t="shared" si="4"/>
        <v>0</v>
      </c>
      <c r="O107" s="2">
        <f t="shared" si="5"/>
        <v>0</v>
      </c>
      <c r="P107" s="2">
        <f t="shared" si="6"/>
        <v>0</v>
      </c>
      <c r="Q107" s="2">
        <f t="shared" si="7"/>
        <v>0</v>
      </c>
    </row>
    <row r="108" spans="1:17" s="2" customFormat="1" ht="24" customHeight="1" x14ac:dyDescent="0.15">
      <c r="A108" s="333"/>
      <c r="B108" s="10" t="s">
        <v>33</v>
      </c>
      <c r="C108" s="14" t="s">
        <v>34</v>
      </c>
      <c r="D108" s="14" t="s">
        <v>35</v>
      </c>
      <c r="E108" s="14" t="s">
        <v>36</v>
      </c>
      <c r="F108" s="335"/>
      <c r="G108" s="335"/>
      <c r="H108" s="347" t="s">
        <v>37</v>
      </c>
      <c r="I108" s="347"/>
      <c r="J108" s="336" t="s">
        <v>31</v>
      </c>
      <c r="K108" s="336" t="s">
        <v>31</v>
      </c>
      <c r="L108" s="346">
        <v>0</v>
      </c>
      <c r="N108" s="2">
        <f t="shared" si="4"/>
        <v>0</v>
      </c>
      <c r="O108" s="2">
        <f t="shared" si="5"/>
        <v>0</v>
      </c>
      <c r="P108" s="2">
        <f t="shared" si="6"/>
        <v>0</v>
      </c>
      <c r="Q108" s="2">
        <f t="shared" si="7"/>
        <v>0</v>
      </c>
    </row>
    <row r="109" spans="1:17" s="2" customFormat="1" ht="24" customHeight="1" x14ac:dyDescent="0.15">
      <c r="A109" s="333"/>
      <c r="B109" s="15" t="s">
        <v>44</v>
      </c>
      <c r="C109" s="15" t="s">
        <v>125</v>
      </c>
      <c r="D109" s="17">
        <v>44618</v>
      </c>
      <c r="E109" s="15" t="s">
        <v>126</v>
      </c>
      <c r="F109" s="335"/>
      <c r="G109" s="335"/>
      <c r="H109" s="347"/>
      <c r="I109" s="347"/>
      <c r="J109" s="336"/>
      <c r="K109" s="336"/>
      <c r="L109" s="346"/>
      <c r="N109" s="2">
        <f t="shared" si="4"/>
        <v>0</v>
      </c>
      <c r="O109" s="2">
        <f t="shared" si="5"/>
        <v>0</v>
      </c>
      <c r="P109" s="2">
        <f t="shared" si="6"/>
        <v>0</v>
      </c>
      <c r="Q109" s="2">
        <f t="shared" si="7"/>
        <v>0</v>
      </c>
    </row>
    <row r="110" spans="1:17" s="2" customFormat="1" ht="24" customHeight="1" x14ac:dyDescent="0.15">
      <c r="A110" s="333">
        <v>20</v>
      </c>
      <c r="B110" s="10" t="s">
        <v>22</v>
      </c>
      <c r="C110" s="14" t="s">
        <v>23</v>
      </c>
      <c r="D110" s="14" t="s">
        <v>24</v>
      </c>
      <c r="E110" s="14" t="s">
        <v>25</v>
      </c>
      <c r="F110" s="334" t="s">
        <v>17</v>
      </c>
      <c r="G110" s="334"/>
      <c r="H110" s="335"/>
      <c r="I110" s="335"/>
      <c r="J110" s="335"/>
      <c r="K110" s="335"/>
      <c r="L110" s="335"/>
      <c r="N110" s="2">
        <f t="shared" si="4"/>
        <v>0</v>
      </c>
      <c r="O110" s="2">
        <f t="shared" si="5"/>
        <v>0</v>
      </c>
      <c r="P110" s="2">
        <f t="shared" si="6"/>
        <v>0</v>
      </c>
      <c r="Q110" s="2">
        <f t="shared" si="7"/>
        <v>0</v>
      </c>
    </row>
    <row r="111" spans="1:17" s="2" customFormat="1" ht="26.25" customHeight="1" x14ac:dyDescent="0.15">
      <c r="A111" s="333"/>
      <c r="B111" s="336" t="s">
        <v>127</v>
      </c>
      <c r="C111" s="353" t="s">
        <v>128</v>
      </c>
      <c r="D111" s="348">
        <v>44621</v>
      </c>
      <c r="E111" s="336" t="s">
        <v>129</v>
      </c>
      <c r="F111" s="336" t="s">
        <v>71</v>
      </c>
      <c r="G111" s="336"/>
      <c r="H111" s="347" t="s">
        <v>30</v>
      </c>
      <c r="I111" s="347"/>
      <c r="J111" s="15" t="s">
        <v>31</v>
      </c>
      <c r="K111" s="15" t="s">
        <v>7</v>
      </c>
      <c r="L111" s="16">
        <v>315.44</v>
      </c>
      <c r="N111" s="2">
        <f t="shared" si="4"/>
        <v>0</v>
      </c>
      <c r="O111" s="2">
        <f t="shared" si="5"/>
        <v>0</v>
      </c>
      <c r="P111" s="2">
        <f t="shared" si="6"/>
        <v>0</v>
      </c>
      <c r="Q111" s="2">
        <f t="shared" si="7"/>
        <v>0</v>
      </c>
    </row>
    <row r="112" spans="1:17" s="2" customFormat="1" ht="408.95" customHeight="1" x14ac:dyDescent="0.15">
      <c r="A112" s="333"/>
      <c r="B112" s="336"/>
      <c r="C112" s="353"/>
      <c r="D112" s="348"/>
      <c r="E112" s="336"/>
      <c r="F112" s="336"/>
      <c r="G112" s="336"/>
      <c r="H112" s="347" t="s">
        <v>32</v>
      </c>
      <c r="I112" s="347"/>
      <c r="J112" s="336" t="s">
        <v>31</v>
      </c>
      <c r="K112" s="336" t="s">
        <v>7</v>
      </c>
      <c r="L112" s="346">
        <v>585.15</v>
      </c>
      <c r="N112" s="2">
        <f t="shared" si="4"/>
        <v>0</v>
      </c>
      <c r="O112" s="2">
        <f t="shared" si="5"/>
        <v>0</v>
      </c>
      <c r="P112" s="2">
        <f t="shared" si="6"/>
        <v>0</v>
      </c>
      <c r="Q112" s="2">
        <f t="shared" si="7"/>
        <v>0</v>
      </c>
    </row>
    <row r="113" spans="1:17" s="2" customFormat="1" ht="408.95" customHeight="1" x14ac:dyDescent="0.15">
      <c r="A113" s="333"/>
      <c r="B113" s="336"/>
      <c r="C113" s="353"/>
      <c r="D113" s="348"/>
      <c r="E113" s="336"/>
      <c r="F113" s="336"/>
      <c r="G113" s="336"/>
      <c r="H113" s="347"/>
      <c r="I113" s="347"/>
      <c r="J113" s="336"/>
      <c r="K113" s="336"/>
      <c r="L113" s="346"/>
      <c r="N113" s="2">
        <f t="shared" si="4"/>
        <v>0</v>
      </c>
      <c r="O113" s="2">
        <f t="shared" si="5"/>
        <v>0</v>
      </c>
      <c r="P113" s="2">
        <f t="shared" si="6"/>
        <v>0</v>
      </c>
      <c r="Q113" s="2">
        <f t="shared" si="7"/>
        <v>0</v>
      </c>
    </row>
    <row r="114" spans="1:17" s="2" customFormat="1" ht="9.1999999999999993" customHeight="1" x14ac:dyDescent="0.15">
      <c r="A114" s="333"/>
      <c r="B114" s="336"/>
      <c r="C114" s="353"/>
      <c r="D114" s="348"/>
      <c r="E114" s="336"/>
      <c r="F114" s="336"/>
      <c r="G114" s="336"/>
      <c r="H114" s="347"/>
      <c r="I114" s="347"/>
      <c r="J114" s="336"/>
      <c r="K114" s="336"/>
      <c r="L114" s="346"/>
      <c r="N114" s="2">
        <f t="shared" si="4"/>
        <v>0</v>
      </c>
      <c r="O114" s="2">
        <f t="shared" si="5"/>
        <v>0</v>
      </c>
      <c r="P114" s="2">
        <f t="shared" si="6"/>
        <v>0</v>
      </c>
      <c r="Q114" s="2">
        <f t="shared" si="7"/>
        <v>0</v>
      </c>
    </row>
    <row r="115" spans="1:17" s="2" customFormat="1" ht="24" customHeight="1" x14ac:dyDescent="0.15">
      <c r="A115" s="333"/>
      <c r="B115" s="10" t="s">
        <v>33</v>
      </c>
      <c r="C115" s="14" t="s">
        <v>34</v>
      </c>
      <c r="D115" s="14" t="s">
        <v>35</v>
      </c>
      <c r="E115" s="14" t="s">
        <v>36</v>
      </c>
      <c r="F115" s="335"/>
      <c r="G115" s="335"/>
      <c r="H115" s="347" t="s">
        <v>37</v>
      </c>
      <c r="I115" s="347"/>
      <c r="J115" s="336" t="s">
        <v>31</v>
      </c>
      <c r="K115" s="336" t="s">
        <v>7</v>
      </c>
      <c r="L115" s="346">
        <v>57.76</v>
      </c>
      <c r="N115" s="2">
        <f t="shared" si="4"/>
        <v>0</v>
      </c>
      <c r="O115" s="2">
        <f t="shared" si="5"/>
        <v>0</v>
      </c>
      <c r="P115" s="2">
        <f t="shared" si="6"/>
        <v>0</v>
      </c>
      <c r="Q115" s="2">
        <f t="shared" si="7"/>
        <v>0</v>
      </c>
    </row>
    <row r="116" spans="1:17" s="2" customFormat="1" ht="34.5" customHeight="1" x14ac:dyDescent="0.15">
      <c r="A116" s="333"/>
      <c r="B116" s="15" t="s">
        <v>130</v>
      </c>
      <c r="C116" s="15" t="s">
        <v>71</v>
      </c>
      <c r="D116" s="17">
        <v>44624</v>
      </c>
      <c r="E116" s="15" t="s">
        <v>131</v>
      </c>
      <c r="F116" s="335"/>
      <c r="G116" s="335"/>
      <c r="H116" s="347"/>
      <c r="I116" s="347"/>
      <c r="J116" s="336"/>
      <c r="K116" s="336"/>
      <c r="L116" s="346"/>
      <c r="N116" s="2">
        <f t="shared" si="4"/>
        <v>0</v>
      </c>
      <c r="O116" s="2">
        <f t="shared" si="5"/>
        <v>0</v>
      </c>
      <c r="P116" s="2">
        <f t="shared" si="6"/>
        <v>0</v>
      </c>
      <c r="Q116" s="2">
        <f t="shared" si="7"/>
        <v>0</v>
      </c>
    </row>
    <row r="117" spans="1:17" s="2" customFormat="1" ht="24" customHeight="1" x14ac:dyDescent="0.15">
      <c r="A117" s="333">
        <v>21</v>
      </c>
      <c r="B117" s="10" t="s">
        <v>22</v>
      </c>
      <c r="C117" s="14" t="s">
        <v>23</v>
      </c>
      <c r="D117" s="14" t="s">
        <v>24</v>
      </c>
      <c r="E117" s="14" t="s">
        <v>25</v>
      </c>
      <c r="F117" s="334" t="s">
        <v>17</v>
      </c>
      <c r="G117" s="334"/>
      <c r="H117" s="335"/>
      <c r="I117" s="335"/>
      <c r="J117" s="335"/>
      <c r="K117" s="335"/>
      <c r="L117" s="335"/>
      <c r="N117" s="2">
        <f t="shared" si="4"/>
        <v>0</v>
      </c>
      <c r="O117" s="2">
        <f t="shared" si="5"/>
        <v>0</v>
      </c>
      <c r="P117" s="2">
        <f t="shared" si="6"/>
        <v>0</v>
      </c>
      <c r="Q117" s="2">
        <f t="shared" si="7"/>
        <v>0</v>
      </c>
    </row>
    <row r="118" spans="1:17" s="2" customFormat="1" ht="26.25" customHeight="1" x14ac:dyDescent="0.15">
      <c r="A118" s="333"/>
      <c r="B118" s="336" t="s">
        <v>132</v>
      </c>
      <c r="C118" s="353" t="s">
        <v>133</v>
      </c>
      <c r="D118" s="348">
        <v>44534</v>
      </c>
      <c r="E118" s="336" t="s">
        <v>134</v>
      </c>
      <c r="F118" s="336" t="s">
        <v>135</v>
      </c>
      <c r="G118" s="336"/>
      <c r="H118" s="347" t="s">
        <v>30</v>
      </c>
      <c r="I118" s="347"/>
      <c r="J118" s="15" t="s">
        <v>31</v>
      </c>
      <c r="K118" s="15" t="s">
        <v>7</v>
      </c>
      <c r="L118" s="16">
        <v>252.5</v>
      </c>
      <c r="N118" s="2">
        <f t="shared" si="4"/>
        <v>0</v>
      </c>
      <c r="O118" s="2">
        <f t="shared" si="5"/>
        <v>0</v>
      </c>
      <c r="P118" s="2">
        <f t="shared" si="6"/>
        <v>0</v>
      </c>
      <c r="Q118" s="2">
        <f t="shared" si="7"/>
        <v>0</v>
      </c>
    </row>
    <row r="119" spans="1:17" s="2" customFormat="1" ht="375.75" customHeight="1" x14ac:dyDescent="0.15">
      <c r="A119" s="333"/>
      <c r="B119" s="336"/>
      <c r="C119" s="353"/>
      <c r="D119" s="348"/>
      <c r="E119" s="336"/>
      <c r="F119" s="336"/>
      <c r="G119" s="336"/>
      <c r="H119" s="347" t="s">
        <v>32</v>
      </c>
      <c r="I119" s="347"/>
      <c r="J119" s="15" t="s">
        <v>31</v>
      </c>
      <c r="K119" s="15" t="s">
        <v>7</v>
      </c>
      <c r="L119" s="16">
        <v>236.95</v>
      </c>
      <c r="N119" s="2">
        <f t="shared" si="4"/>
        <v>0</v>
      </c>
      <c r="O119" s="2">
        <f t="shared" si="5"/>
        <v>0</v>
      </c>
      <c r="P119" s="2">
        <f t="shared" si="6"/>
        <v>0</v>
      </c>
      <c r="Q119" s="2">
        <f t="shared" si="7"/>
        <v>0</v>
      </c>
    </row>
    <row r="120" spans="1:17" s="2" customFormat="1" ht="24" customHeight="1" x14ac:dyDescent="0.15">
      <c r="A120" s="333"/>
      <c r="B120" s="10" t="s">
        <v>33</v>
      </c>
      <c r="C120" s="14" t="s">
        <v>34</v>
      </c>
      <c r="D120" s="14" t="s">
        <v>35</v>
      </c>
      <c r="E120" s="14" t="s">
        <v>36</v>
      </c>
      <c r="F120" s="335"/>
      <c r="G120" s="335"/>
      <c r="H120" s="347" t="s">
        <v>37</v>
      </c>
      <c r="I120" s="347"/>
      <c r="J120" s="336" t="s">
        <v>31</v>
      </c>
      <c r="K120" s="336" t="s">
        <v>31</v>
      </c>
      <c r="L120" s="346">
        <v>0</v>
      </c>
      <c r="N120" s="2">
        <f t="shared" si="4"/>
        <v>0</v>
      </c>
      <c r="O120" s="2">
        <f t="shared" si="5"/>
        <v>0</v>
      </c>
      <c r="P120" s="2">
        <f t="shared" si="6"/>
        <v>0</v>
      </c>
      <c r="Q120" s="2">
        <f t="shared" si="7"/>
        <v>0</v>
      </c>
    </row>
    <row r="121" spans="1:17" s="2" customFormat="1" ht="24" customHeight="1" x14ac:dyDescent="0.15">
      <c r="A121" s="333"/>
      <c r="B121" s="15" t="s">
        <v>136</v>
      </c>
      <c r="C121" s="15" t="s">
        <v>135</v>
      </c>
      <c r="D121" s="17">
        <v>44535</v>
      </c>
      <c r="E121" s="15" t="s">
        <v>137</v>
      </c>
      <c r="F121" s="335"/>
      <c r="G121" s="335"/>
      <c r="H121" s="347"/>
      <c r="I121" s="347"/>
      <c r="J121" s="336"/>
      <c r="K121" s="336"/>
      <c r="L121" s="346"/>
      <c r="N121" s="2">
        <f t="shared" si="4"/>
        <v>0</v>
      </c>
      <c r="O121" s="2">
        <f t="shared" si="5"/>
        <v>0</v>
      </c>
      <c r="P121" s="2">
        <f t="shared" si="6"/>
        <v>0</v>
      </c>
      <c r="Q121" s="2">
        <f t="shared" si="7"/>
        <v>0</v>
      </c>
    </row>
    <row r="122" spans="1:17" s="2" customFormat="1" ht="24" customHeight="1" x14ac:dyDescent="0.15">
      <c r="A122" s="333">
        <v>22</v>
      </c>
      <c r="B122" s="10" t="s">
        <v>22</v>
      </c>
      <c r="C122" s="14" t="s">
        <v>23</v>
      </c>
      <c r="D122" s="14" t="s">
        <v>24</v>
      </c>
      <c r="E122" s="14" t="s">
        <v>25</v>
      </c>
      <c r="F122" s="334" t="s">
        <v>17</v>
      </c>
      <c r="G122" s="334"/>
      <c r="H122" s="335"/>
      <c r="I122" s="335"/>
      <c r="J122" s="335"/>
      <c r="K122" s="335"/>
      <c r="L122" s="335"/>
      <c r="N122" s="2">
        <f t="shared" si="4"/>
        <v>0</v>
      </c>
      <c r="O122" s="2">
        <f t="shared" si="5"/>
        <v>0</v>
      </c>
      <c r="P122" s="2">
        <f t="shared" si="6"/>
        <v>0</v>
      </c>
      <c r="Q122" s="2">
        <f t="shared" si="7"/>
        <v>0</v>
      </c>
    </row>
    <row r="123" spans="1:17" s="2" customFormat="1" ht="26.25" customHeight="1" x14ac:dyDescent="0.15">
      <c r="A123" s="333"/>
      <c r="B123" s="336" t="s">
        <v>132</v>
      </c>
      <c r="C123" s="353" t="s">
        <v>138</v>
      </c>
      <c r="D123" s="348">
        <v>44586</v>
      </c>
      <c r="E123" s="336" t="s">
        <v>139</v>
      </c>
      <c r="F123" s="336" t="s">
        <v>140</v>
      </c>
      <c r="G123" s="336"/>
      <c r="H123" s="347" t="s">
        <v>30</v>
      </c>
      <c r="I123" s="347"/>
      <c r="J123" s="15" t="s">
        <v>31</v>
      </c>
      <c r="K123" s="15" t="s">
        <v>7</v>
      </c>
      <c r="L123" s="16">
        <v>519.91</v>
      </c>
      <c r="N123" s="2">
        <f t="shared" si="4"/>
        <v>0</v>
      </c>
      <c r="O123" s="2">
        <f t="shared" si="5"/>
        <v>0</v>
      </c>
      <c r="P123" s="2">
        <f t="shared" si="6"/>
        <v>0</v>
      </c>
      <c r="Q123" s="2">
        <f t="shared" si="7"/>
        <v>0</v>
      </c>
    </row>
    <row r="124" spans="1:17" s="2" customFormat="1" ht="408.95" customHeight="1" x14ac:dyDescent="0.15">
      <c r="A124" s="333"/>
      <c r="B124" s="336"/>
      <c r="C124" s="353"/>
      <c r="D124" s="348"/>
      <c r="E124" s="336"/>
      <c r="F124" s="336"/>
      <c r="G124" s="336"/>
      <c r="H124" s="347" t="s">
        <v>32</v>
      </c>
      <c r="I124" s="347"/>
      <c r="J124" s="336" t="s">
        <v>31</v>
      </c>
      <c r="K124" s="336" t="s">
        <v>7</v>
      </c>
      <c r="L124" s="346">
        <v>460.46</v>
      </c>
      <c r="N124" s="2">
        <f t="shared" si="4"/>
        <v>0</v>
      </c>
      <c r="O124" s="2">
        <f t="shared" si="5"/>
        <v>0</v>
      </c>
      <c r="P124" s="2">
        <f t="shared" si="6"/>
        <v>0</v>
      </c>
      <c r="Q124" s="2">
        <f t="shared" si="7"/>
        <v>0</v>
      </c>
    </row>
    <row r="125" spans="1:17" s="2" customFormat="1" ht="187.35" customHeight="1" x14ac:dyDescent="0.15">
      <c r="A125" s="333"/>
      <c r="B125" s="336"/>
      <c r="C125" s="353"/>
      <c r="D125" s="348"/>
      <c r="E125" s="336"/>
      <c r="F125" s="336"/>
      <c r="G125" s="336"/>
      <c r="H125" s="347"/>
      <c r="I125" s="347"/>
      <c r="J125" s="336"/>
      <c r="K125" s="336"/>
      <c r="L125" s="346"/>
      <c r="N125" s="2">
        <f t="shared" si="4"/>
        <v>0</v>
      </c>
      <c r="O125" s="2">
        <f t="shared" si="5"/>
        <v>0</v>
      </c>
      <c r="P125" s="2">
        <f t="shared" si="6"/>
        <v>0</v>
      </c>
      <c r="Q125" s="2">
        <f t="shared" si="7"/>
        <v>0</v>
      </c>
    </row>
    <row r="126" spans="1:17" s="2" customFormat="1" ht="24" customHeight="1" x14ac:dyDescent="0.15">
      <c r="A126" s="333"/>
      <c r="B126" s="10" t="s">
        <v>33</v>
      </c>
      <c r="C126" s="14" t="s">
        <v>34</v>
      </c>
      <c r="D126" s="14" t="s">
        <v>35</v>
      </c>
      <c r="E126" s="14" t="s">
        <v>36</v>
      </c>
      <c r="F126" s="335"/>
      <c r="G126" s="335"/>
      <c r="H126" s="347" t="s">
        <v>37</v>
      </c>
      <c r="I126" s="347"/>
      <c r="J126" s="336" t="s">
        <v>31</v>
      </c>
      <c r="K126" s="336" t="s">
        <v>31</v>
      </c>
      <c r="L126" s="346">
        <v>0</v>
      </c>
      <c r="N126" s="2">
        <f t="shared" si="4"/>
        <v>0</v>
      </c>
      <c r="O126" s="2">
        <f t="shared" si="5"/>
        <v>0</v>
      </c>
      <c r="P126" s="2">
        <f t="shared" si="6"/>
        <v>0</v>
      </c>
      <c r="Q126" s="2">
        <f t="shared" si="7"/>
        <v>0</v>
      </c>
    </row>
    <row r="127" spans="1:17" s="2" customFormat="1" ht="24" customHeight="1" x14ac:dyDescent="0.15">
      <c r="A127" s="333"/>
      <c r="B127" s="15" t="s">
        <v>136</v>
      </c>
      <c r="C127" s="15" t="s">
        <v>140</v>
      </c>
      <c r="D127" s="17">
        <v>44588</v>
      </c>
      <c r="E127" s="15" t="s">
        <v>141</v>
      </c>
      <c r="F127" s="335"/>
      <c r="G127" s="335"/>
      <c r="H127" s="347"/>
      <c r="I127" s="347"/>
      <c r="J127" s="336"/>
      <c r="K127" s="336"/>
      <c r="L127" s="346"/>
      <c r="N127" s="2">
        <f t="shared" si="4"/>
        <v>0</v>
      </c>
      <c r="O127" s="2">
        <f t="shared" si="5"/>
        <v>0</v>
      </c>
      <c r="P127" s="2">
        <f t="shared" si="6"/>
        <v>0</v>
      </c>
      <c r="Q127" s="2">
        <f t="shared" si="7"/>
        <v>0</v>
      </c>
    </row>
    <row r="128" spans="1:17" s="2" customFormat="1" ht="24" customHeight="1" x14ac:dyDescent="0.15">
      <c r="A128" s="333">
        <v>23</v>
      </c>
      <c r="B128" s="10" t="s">
        <v>22</v>
      </c>
      <c r="C128" s="14" t="s">
        <v>23</v>
      </c>
      <c r="D128" s="14" t="s">
        <v>24</v>
      </c>
      <c r="E128" s="14" t="s">
        <v>25</v>
      </c>
      <c r="F128" s="334" t="s">
        <v>17</v>
      </c>
      <c r="G128" s="334"/>
      <c r="H128" s="335"/>
      <c r="I128" s="335"/>
      <c r="J128" s="335"/>
      <c r="K128" s="335"/>
      <c r="L128" s="335"/>
      <c r="N128" s="2">
        <f t="shared" si="4"/>
        <v>0</v>
      </c>
      <c r="O128" s="2">
        <f t="shared" si="5"/>
        <v>0</v>
      </c>
      <c r="P128" s="2">
        <f t="shared" si="6"/>
        <v>0</v>
      </c>
      <c r="Q128" s="2">
        <f t="shared" si="7"/>
        <v>0</v>
      </c>
    </row>
    <row r="129" spans="1:17" s="2" customFormat="1" ht="26.25" customHeight="1" x14ac:dyDescent="0.15">
      <c r="A129" s="333"/>
      <c r="B129" s="336" t="s">
        <v>132</v>
      </c>
      <c r="C129" s="353" t="s">
        <v>142</v>
      </c>
      <c r="D129" s="348">
        <v>44633</v>
      </c>
      <c r="E129" s="336" t="s">
        <v>143</v>
      </c>
      <c r="F129" s="336" t="s">
        <v>140</v>
      </c>
      <c r="G129" s="336"/>
      <c r="H129" s="347" t="s">
        <v>30</v>
      </c>
      <c r="I129" s="347"/>
      <c r="J129" s="15" t="s">
        <v>31</v>
      </c>
      <c r="K129" s="15" t="s">
        <v>31</v>
      </c>
      <c r="L129" s="16">
        <v>0</v>
      </c>
      <c r="N129" s="2">
        <f t="shared" si="4"/>
        <v>0</v>
      </c>
      <c r="O129" s="2">
        <f t="shared" si="5"/>
        <v>0</v>
      </c>
      <c r="P129" s="2">
        <f t="shared" si="6"/>
        <v>0</v>
      </c>
      <c r="Q129" s="2">
        <f t="shared" si="7"/>
        <v>0</v>
      </c>
    </row>
    <row r="130" spans="1:17" s="2" customFormat="1" ht="408.95" customHeight="1" x14ac:dyDescent="0.15">
      <c r="A130" s="333"/>
      <c r="B130" s="336"/>
      <c r="C130" s="353"/>
      <c r="D130" s="348"/>
      <c r="E130" s="336"/>
      <c r="F130" s="336"/>
      <c r="G130" s="336"/>
      <c r="H130" s="347" t="s">
        <v>32</v>
      </c>
      <c r="I130" s="347"/>
      <c r="J130" s="336" t="s">
        <v>31</v>
      </c>
      <c r="K130" s="336" t="s">
        <v>31</v>
      </c>
      <c r="L130" s="346">
        <v>0</v>
      </c>
      <c r="N130" s="2">
        <f t="shared" si="4"/>
        <v>0</v>
      </c>
      <c r="O130" s="2">
        <f t="shared" si="5"/>
        <v>0</v>
      </c>
      <c r="P130" s="2">
        <f t="shared" si="6"/>
        <v>0</v>
      </c>
      <c r="Q130" s="2">
        <f t="shared" si="7"/>
        <v>0</v>
      </c>
    </row>
    <row r="131" spans="1:17" s="2" customFormat="1" ht="239.85" customHeight="1" x14ac:dyDescent="0.15">
      <c r="A131" s="333"/>
      <c r="B131" s="336"/>
      <c r="C131" s="353"/>
      <c r="D131" s="348"/>
      <c r="E131" s="336"/>
      <c r="F131" s="336"/>
      <c r="G131" s="336"/>
      <c r="H131" s="347"/>
      <c r="I131" s="347"/>
      <c r="J131" s="336"/>
      <c r="K131" s="336"/>
      <c r="L131" s="346"/>
      <c r="N131" s="2">
        <f t="shared" si="4"/>
        <v>0</v>
      </c>
      <c r="O131" s="2">
        <f t="shared" si="5"/>
        <v>0</v>
      </c>
      <c r="P131" s="2">
        <f t="shared" si="6"/>
        <v>0</v>
      </c>
      <c r="Q131" s="2">
        <f t="shared" si="7"/>
        <v>0</v>
      </c>
    </row>
    <row r="132" spans="1:17" s="2" customFormat="1" ht="24" customHeight="1" x14ac:dyDescent="0.15">
      <c r="A132" s="333"/>
      <c r="B132" s="10" t="s">
        <v>33</v>
      </c>
      <c r="C132" s="14" t="s">
        <v>34</v>
      </c>
      <c r="D132" s="14" t="s">
        <v>35</v>
      </c>
      <c r="E132" s="14" t="s">
        <v>36</v>
      </c>
      <c r="F132" s="335"/>
      <c r="G132" s="335"/>
      <c r="H132" s="347" t="s">
        <v>37</v>
      </c>
      <c r="I132" s="347"/>
      <c r="J132" s="336" t="s">
        <v>31</v>
      </c>
      <c r="K132" s="336" t="s">
        <v>7</v>
      </c>
      <c r="L132" s="346">
        <v>725</v>
      </c>
      <c r="N132" s="2">
        <f t="shared" si="4"/>
        <v>0</v>
      </c>
      <c r="O132" s="2">
        <f t="shared" si="5"/>
        <v>0</v>
      </c>
      <c r="P132" s="2">
        <f t="shared" si="6"/>
        <v>0</v>
      </c>
      <c r="Q132" s="2">
        <f t="shared" si="7"/>
        <v>0</v>
      </c>
    </row>
    <row r="133" spans="1:17" s="2" customFormat="1" ht="24" customHeight="1" x14ac:dyDescent="0.15">
      <c r="A133" s="333"/>
      <c r="B133" s="15" t="s">
        <v>136</v>
      </c>
      <c r="C133" s="15" t="s">
        <v>140</v>
      </c>
      <c r="D133" s="17">
        <v>44636</v>
      </c>
      <c r="E133" s="15" t="s">
        <v>144</v>
      </c>
      <c r="F133" s="335"/>
      <c r="G133" s="335"/>
      <c r="H133" s="347"/>
      <c r="I133" s="347"/>
      <c r="J133" s="336"/>
      <c r="K133" s="336"/>
      <c r="L133" s="346"/>
      <c r="N133" s="2">
        <f t="shared" si="4"/>
        <v>0</v>
      </c>
      <c r="O133" s="2">
        <f t="shared" si="5"/>
        <v>0</v>
      </c>
      <c r="P133" s="2">
        <f t="shared" si="6"/>
        <v>0</v>
      </c>
      <c r="Q133" s="2">
        <f t="shared" si="7"/>
        <v>0</v>
      </c>
    </row>
    <row r="134" spans="1:17" s="2" customFormat="1" ht="24" customHeight="1" x14ac:dyDescent="0.15">
      <c r="A134" s="333">
        <v>24</v>
      </c>
      <c r="B134" s="10" t="s">
        <v>22</v>
      </c>
      <c r="C134" s="14" t="s">
        <v>23</v>
      </c>
      <c r="D134" s="14" t="s">
        <v>24</v>
      </c>
      <c r="E134" s="14" t="s">
        <v>25</v>
      </c>
      <c r="F134" s="334" t="s">
        <v>17</v>
      </c>
      <c r="G134" s="334"/>
      <c r="H134" s="335"/>
      <c r="I134" s="335"/>
      <c r="J134" s="335"/>
      <c r="K134" s="335"/>
      <c r="L134" s="335"/>
      <c r="N134" s="2">
        <f t="shared" si="4"/>
        <v>0</v>
      </c>
      <c r="O134" s="2">
        <f t="shared" si="5"/>
        <v>0</v>
      </c>
      <c r="P134" s="2">
        <f t="shared" si="6"/>
        <v>0</v>
      </c>
      <c r="Q134" s="2">
        <f t="shared" si="7"/>
        <v>0</v>
      </c>
    </row>
    <row r="135" spans="1:17" s="2" customFormat="1" ht="26.25" customHeight="1" x14ac:dyDescent="0.15">
      <c r="A135" s="333"/>
      <c r="B135" s="336" t="s">
        <v>145</v>
      </c>
      <c r="C135" s="353" t="s">
        <v>146</v>
      </c>
      <c r="D135" s="348">
        <v>44623</v>
      </c>
      <c r="E135" s="336" t="s">
        <v>147</v>
      </c>
      <c r="F135" s="336" t="s">
        <v>148</v>
      </c>
      <c r="G135" s="336"/>
      <c r="H135" s="347" t="s">
        <v>30</v>
      </c>
      <c r="I135" s="347"/>
      <c r="J135" s="15" t="s">
        <v>31</v>
      </c>
      <c r="K135" s="15" t="s">
        <v>7</v>
      </c>
      <c r="L135" s="16">
        <v>557</v>
      </c>
      <c r="N135" s="2">
        <f t="shared" si="4"/>
        <v>0</v>
      </c>
      <c r="O135" s="2">
        <f t="shared" si="5"/>
        <v>0</v>
      </c>
      <c r="P135" s="2">
        <f t="shared" si="6"/>
        <v>0</v>
      </c>
      <c r="Q135" s="2">
        <f t="shared" si="7"/>
        <v>0</v>
      </c>
    </row>
    <row r="136" spans="1:17" s="2" customFormat="1" ht="407.25" customHeight="1" x14ac:dyDescent="0.15">
      <c r="A136" s="333"/>
      <c r="B136" s="336"/>
      <c r="C136" s="353"/>
      <c r="D136" s="348"/>
      <c r="E136" s="336"/>
      <c r="F136" s="336"/>
      <c r="G136" s="336"/>
      <c r="H136" s="347" t="s">
        <v>32</v>
      </c>
      <c r="I136" s="347"/>
      <c r="J136" s="15" t="s">
        <v>31</v>
      </c>
      <c r="K136" s="15" t="s">
        <v>7</v>
      </c>
      <c r="L136" s="16">
        <v>1155.2</v>
      </c>
      <c r="N136" s="2">
        <f t="shared" si="4"/>
        <v>0</v>
      </c>
      <c r="O136" s="2">
        <f t="shared" si="5"/>
        <v>0</v>
      </c>
      <c r="P136" s="2">
        <f t="shared" si="6"/>
        <v>0</v>
      </c>
      <c r="Q136" s="2">
        <f t="shared" si="7"/>
        <v>0</v>
      </c>
    </row>
    <row r="137" spans="1:17" s="2" customFormat="1" ht="24" customHeight="1" x14ac:dyDescent="0.15">
      <c r="A137" s="333"/>
      <c r="B137" s="10" t="s">
        <v>33</v>
      </c>
      <c r="C137" s="14" t="s">
        <v>34</v>
      </c>
      <c r="D137" s="14" t="s">
        <v>35</v>
      </c>
      <c r="E137" s="14" t="s">
        <v>36</v>
      </c>
      <c r="F137" s="335"/>
      <c r="G137" s="335"/>
      <c r="H137" s="347" t="s">
        <v>37</v>
      </c>
      <c r="I137" s="347"/>
      <c r="J137" s="336" t="s">
        <v>31</v>
      </c>
      <c r="K137" s="336" t="s">
        <v>7</v>
      </c>
      <c r="L137" s="346">
        <v>297</v>
      </c>
      <c r="N137" s="2">
        <f t="shared" si="4"/>
        <v>0</v>
      </c>
      <c r="O137" s="2">
        <f t="shared" si="5"/>
        <v>0</v>
      </c>
      <c r="P137" s="2">
        <f t="shared" si="6"/>
        <v>0</v>
      </c>
      <c r="Q137" s="2">
        <f t="shared" si="7"/>
        <v>0</v>
      </c>
    </row>
    <row r="138" spans="1:17" s="2" customFormat="1" ht="24" customHeight="1" x14ac:dyDescent="0.15">
      <c r="A138" s="333"/>
      <c r="B138" s="15" t="s">
        <v>149</v>
      </c>
      <c r="C138" s="15" t="s">
        <v>148</v>
      </c>
      <c r="D138" s="17">
        <v>44626</v>
      </c>
      <c r="E138" s="15" t="s">
        <v>150</v>
      </c>
      <c r="F138" s="335"/>
      <c r="G138" s="335"/>
      <c r="H138" s="347"/>
      <c r="I138" s="347"/>
      <c r="J138" s="336"/>
      <c r="K138" s="336"/>
      <c r="L138" s="346"/>
      <c r="N138" s="2">
        <f t="shared" ref="N138:N201" si="8">IF(J138="X",L138,0)</f>
        <v>0</v>
      </c>
      <c r="O138" s="2">
        <f t="shared" ref="O138:O201" si="9">IF(H137="Airfare",N137,0)</f>
        <v>0</v>
      </c>
      <c r="P138" s="2">
        <f t="shared" ref="P138:P201" si="10">IF($H137="Lodging &amp; M&amp;IE",$N137,0)</f>
        <v>0</v>
      </c>
      <c r="Q138" s="2">
        <f t="shared" ref="Q138:Q201" si="11">IF($H137="Other",$N137,0)</f>
        <v>0</v>
      </c>
    </row>
    <row r="139" spans="1:17" s="2" customFormat="1" ht="24" customHeight="1" x14ac:dyDescent="0.15">
      <c r="A139" s="333">
        <v>25</v>
      </c>
      <c r="B139" s="10" t="s">
        <v>22</v>
      </c>
      <c r="C139" s="14" t="s">
        <v>23</v>
      </c>
      <c r="D139" s="14" t="s">
        <v>24</v>
      </c>
      <c r="E139" s="14" t="s">
        <v>25</v>
      </c>
      <c r="F139" s="334" t="s">
        <v>17</v>
      </c>
      <c r="G139" s="334"/>
      <c r="H139" s="335"/>
      <c r="I139" s="335"/>
      <c r="J139" s="335"/>
      <c r="K139" s="335"/>
      <c r="L139" s="335"/>
      <c r="N139" s="2">
        <f t="shared" si="8"/>
        <v>0</v>
      </c>
      <c r="O139" s="2">
        <f t="shared" si="9"/>
        <v>0</v>
      </c>
      <c r="P139" s="2">
        <f t="shared" si="10"/>
        <v>0</v>
      </c>
      <c r="Q139" s="2">
        <f t="shared" si="11"/>
        <v>0</v>
      </c>
    </row>
    <row r="140" spans="1:17" s="2" customFormat="1" ht="26.25" customHeight="1" x14ac:dyDescent="0.15">
      <c r="A140" s="333"/>
      <c r="B140" s="336" t="s">
        <v>151</v>
      </c>
      <c r="C140" s="353" t="s">
        <v>152</v>
      </c>
      <c r="D140" s="348">
        <v>44614</v>
      </c>
      <c r="E140" s="336" t="s">
        <v>153</v>
      </c>
      <c r="F140" s="336" t="s">
        <v>154</v>
      </c>
      <c r="G140" s="336"/>
      <c r="H140" s="347" t="s">
        <v>30</v>
      </c>
      <c r="I140" s="347"/>
      <c r="J140" s="15" t="s">
        <v>31</v>
      </c>
      <c r="K140" s="15" t="s">
        <v>7</v>
      </c>
      <c r="L140" s="16">
        <v>319</v>
      </c>
      <c r="N140" s="2">
        <f t="shared" si="8"/>
        <v>0</v>
      </c>
      <c r="O140" s="2">
        <f t="shared" si="9"/>
        <v>0</v>
      </c>
      <c r="P140" s="2">
        <f t="shared" si="10"/>
        <v>0</v>
      </c>
      <c r="Q140" s="2">
        <f t="shared" si="11"/>
        <v>0</v>
      </c>
    </row>
    <row r="141" spans="1:17" s="2" customFormat="1" ht="260.25" customHeight="1" x14ac:dyDescent="0.15">
      <c r="A141" s="333"/>
      <c r="B141" s="336"/>
      <c r="C141" s="353"/>
      <c r="D141" s="348"/>
      <c r="E141" s="336"/>
      <c r="F141" s="336"/>
      <c r="G141" s="336"/>
      <c r="H141" s="347" t="s">
        <v>32</v>
      </c>
      <c r="I141" s="347"/>
      <c r="J141" s="15" t="s">
        <v>31</v>
      </c>
      <c r="K141" s="15" t="s">
        <v>7</v>
      </c>
      <c r="L141" s="16">
        <v>730</v>
      </c>
      <c r="N141" s="2">
        <f t="shared" si="8"/>
        <v>0</v>
      </c>
      <c r="O141" s="2">
        <f t="shared" si="9"/>
        <v>0</v>
      </c>
      <c r="P141" s="2">
        <f t="shared" si="10"/>
        <v>0</v>
      </c>
      <c r="Q141" s="2">
        <f t="shared" si="11"/>
        <v>0</v>
      </c>
    </row>
    <row r="142" spans="1:17" s="2" customFormat="1" ht="24" customHeight="1" x14ac:dyDescent="0.15">
      <c r="A142" s="333"/>
      <c r="B142" s="10" t="s">
        <v>33</v>
      </c>
      <c r="C142" s="14" t="s">
        <v>34</v>
      </c>
      <c r="D142" s="14" t="s">
        <v>35</v>
      </c>
      <c r="E142" s="14" t="s">
        <v>36</v>
      </c>
      <c r="F142" s="335"/>
      <c r="G142" s="335"/>
      <c r="H142" s="347" t="s">
        <v>37</v>
      </c>
      <c r="I142" s="347"/>
      <c r="J142" s="336" t="s">
        <v>31</v>
      </c>
      <c r="K142" s="336" t="s">
        <v>31</v>
      </c>
      <c r="L142" s="346">
        <v>0</v>
      </c>
      <c r="N142" s="2">
        <f t="shared" si="8"/>
        <v>0</v>
      </c>
      <c r="O142" s="2">
        <f t="shared" si="9"/>
        <v>0</v>
      </c>
      <c r="P142" s="2">
        <f t="shared" si="10"/>
        <v>0</v>
      </c>
      <c r="Q142" s="2">
        <f t="shared" si="11"/>
        <v>0</v>
      </c>
    </row>
    <row r="143" spans="1:17" s="2" customFormat="1" ht="24" customHeight="1" x14ac:dyDescent="0.15">
      <c r="A143" s="333"/>
      <c r="B143" s="15" t="s">
        <v>155</v>
      </c>
      <c r="C143" s="15" t="s">
        <v>154</v>
      </c>
      <c r="D143" s="17">
        <v>44618</v>
      </c>
      <c r="E143" s="15" t="s">
        <v>156</v>
      </c>
      <c r="F143" s="335"/>
      <c r="G143" s="335"/>
      <c r="H143" s="347"/>
      <c r="I143" s="347"/>
      <c r="J143" s="336"/>
      <c r="K143" s="336"/>
      <c r="L143" s="346"/>
      <c r="N143" s="2">
        <f t="shared" si="8"/>
        <v>0</v>
      </c>
      <c r="O143" s="2">
        <f t="shared" si="9"/>
        <v>0</v>
      </c>
      <c r="P143" s="2">
        <f t="shared" si="10"/>
        <v>0</v>
      </c>
      <c r="Q143" s="2">
        <f t="shared" si="11"/>
        <v>0</v>
      </c>
    </row>
    <row r="144" spans="1:17" s="2" customFormat="1" ht="24" customHeight="1" x14ac:dyDescent="0.15">
      <c r="A144" s="333">
        <v>26</v>
      </c>
      <c r="B144" s="10" t="s">
        <v>22</v>
      </c>
      <c r="C144" s="14" t="s">
        <v>23</v>
      </c>
      <c r="D144" s="14" t="s">
        <v>24</v>
      </c>
      <c r="E144" s="14" t="s">
        <v>25</v>
      </c>
      <c r="F144" s="334" t="s">
        <v>17</v>
      </c>
      <c r="G144" s="334"/>
      <c r="H144" s="335"/>
      <c r="I144" s="335"/>
      <c r="J144" s="335"/>
      <c r="K144" s="335"/>
      <c r="L144" s="335"/>
      <c r="N144" s="2">
        <f t="shared" si="8"/>
        <v>0</v>
      </c>
      <c r="O144" s="2">
        <f t="shared" si="9"/>
        <v>0</v>
      </c>
      <c r="P144" s="2">
        <f t="shared" si="10"/>
        <v>0</v>
      </c>
      <c r="Q144" s="2">
        <f t="shared" si="11"/>
        <v>0</v>
      </c>
    </row>
    <row r="145" spans="1:17" s="2" customFormat="1" ht="26.25" customHeight="1" x14ac:dyDescent="0.15">
      <c r="A145" s="333"/>
      <c r="B145" s="336" t="s">
        <v>157</v>
      </c>
      <c r="C145" s="336" t="s">
        <v>158</v>
      </c>
      <c r="D145" s="348">
        <v>44651</v>
      </c>
      <c r="E145" s="336" t="s">
        <v>159</v>
      </c>
      <c r="F145" s="336" t="s">
        <v>160</v>
      </c>
      <c r="G145" s="336"/>
      <c r="H145" s="347" t="s">
        <v>30</v>
      </c>
      <c r="I145" s="347"/>
      <c r="J145" s="15" t="s">
        <v>31</v>
      </c>
      <c r="K145" s="15" t="s">
        <v>31</v>
      </c>
      <c r="L145" s="16">
        <v>0</v>
      </c>
      <c r="N145" s="2">
        <f t="shared" si="8"/>
        <v>0</v>
      </c>
      <c r="O145" s="2">
        <f t="shared" si="9"/>
        <v>0</v>
      </c>
      <c r="P145" s="2">
        <f t="shared" si="10"/>
        <v>0</v>
      </c>
      <c r="Q145" s="2">
        <f t="shared" si="11"/>
        <v>0</v>
      </c>
    </row>
    <row r="146" spans="1:17" s="2" customFormat="1" ht="60.75" customHeight="1" x14ac:dyDescent="0.15">
      <c r="A146" s="333"/>
      <c r="B146" s="336"/>
      <c r="C146" s="336"/>
      <c r="D146" s="348"/>
      <c r="E146" s="336"/>
      <c r="F146" s="336"/>
      <c r="G146" s="336"/>
      <c r="H146" s="347" t="s">
        <v>32</v>
      </c>
      <c r="I146" s="347"/>
      <c r="J146" s="15" t="s">
        <v>31</v>
      </c>
      <c r="K146" s="15" t="s">
        <v>7</v>
      </c>
      <c r="L146" s="16">
        <v>752.17</v>
      </c>
      <c r="N146" s="2">
        <f t="shared" si="8"/>
        <v>0</v>
      </c>
      <c r="O146" s="2">
        <f t="shared" si="9"/>
        <v>0</v>
      </c>
      <c r="P146" s="2">
        <f t="shared" si="10"/>
        <v>0</v>
      </c>
      <c r="Q146" s="2">
        <f t="shared" si="11"/>
        <v>0</v>
      </c>
    </row>
    <row r="147" spans="1:17" s="2" customFormat="1" ht="24" customHeight="1" x14ac:dyDescent="0.15">
      <c r="A147" s="333"/>
      <c r="B147" s="10" t="s">
        <v>33</v>
      </c>
      <c r="C147" s="14" t="s">
        <v>34</v>
      </c>
      <c r="D147" s="14" t="s">
        <v>35</v>
      </c>
      <c r="E147" s="14" t="s">
        <v>36</v>
      </c>
      <c r="F147" s="335"/>
      <c r="G147" s="335"/>
      <c r="H147" s="347" t="s">
        <v>37</v>
      </c>
      <c r="I147" s="347"/>
      <c r="J147" s="336" t="s">
        <v>31</v>
      </c>
      <c r="K147" s="336" t="s">
        <v>31</v>
      </c>
      <c r="L147" s="346">
        <v>0</v>
      </c>
      <c r="N147" s="2">
        <f t="shared" si="8"/>
        <v>0</v>
      </c>
      <c r="O147" s="2">
        <f t="shared" si="9"/>
        <v>0</v>
      </c>
      <c r="P147" s="2">
        <f t="shared" si="10"/>
        <v>0</v>
      </c>
      <c r="Q147" s="2">
        <f t="shared" si="11"/>
        <v>0</v>
      </c>
    </row>
    <row r="148" spans="1:17" s="2" customFormat="1" ht="24" customHeight="1" x14ac:dyDescent="0.15">
      <c r="A148" s="333"/>
      <c r="B148" s="15" t="s">
        <v>161</v>
      </c>
      <c r="C148" s="15" t="s">
        <v>160</v>
      </c>
      <c r="D148" s="17">
        <v>44652</v>
      </c>
      <c r="E148" s="15" t="s">
        <v>162</v>
      </c>
      <c r="F148" s="335"/>
      <c r="G148" s="335"/>
      <c r="H148" s="347"/>
      <c r="I148" s="347"/>
      <c r="J148" s="336"/>
      <c r="K148" s="336"/>
      <c r="L148" s="346"/>
      <c r="N148" s="2">
        <f t="shared" si="8"/>
        <v>0</v>
      </c>
      <c r="O148" s="2">
        <f t="shared" si="9"/>
        <v>0</v>
      </c>
      <c r="P148" s="2">
        <f t="shared" si="10"/>
        <v>0</v>
      </c>
      <c r="Q148" s="2">
        <f t="shared" si="11"/>
        <v>0</v>
      </c>
    </row>
    <row r="149" spans="1:17" s="2" customFormat="1" ht="24" customHeight="1" x14ac:dyDescent="0.15">
      <c r="A149" s="333">
        <v>27</v>
      </c>
      <c r="B149" s="10" t="s">
        <v>22</v>
      </c>
      <c r="C149" s="14" t="s">
        <v>23</v>
      </c>
      <c r="D149" s="14" t="s">
        <v>24</v>
      </c>
      <c r="E149" s="14" t="s">
        <v>25</v>
      </c>
      <c r="F149" s="334" t="s">
        <v>17</v>
      </c>
      <c r="G149" s="334"/>
      <c r="H149" s="335"/>
      <c r="I149" s="335"/>
      <c r="J149" s="335"/>
      <c r="K149" s="335"/>
      <c r="L149" s="335"/>
      <c r="N149" s="2">
        <f t="shared" si="8"/>
        <v>0</v>
      </c>
      <c r="O149" s="2">
        <f t="shared" si="9"/>
        <v>0</v>
      </c>
      <c r="P149" s="2">
        <f t="shared" si="10"/>
        <v>0</v>
      </c>
      <c r="Q149" s="2">
        <f t="shared" si="11"/>
        <v>0</v>
      </c>
    </row>
    <row r="150" spans="1:17" s="2" customFormat="1" ht="26.25" customHeight="1" x14ac:dyDescent="0.15">
      <c r="A150" s="333"/>
      <c r="B150" s="336" t="s">
        <v>163</v>
      </c>
      <c r="C150" s="353" t="s">
        <v>164</v>
      </c>
      <c r="D150" s="348">
        <v>44616</v>
      </c>
      <c r="E150" s="336" t="s">
        <v>42</v>
      </c>
      <c r="F150" s="336" t="s">
        <v>43</v>
      </c>
      <c r="G150" s="336"/>
      <c r="H150" s="347" t="s">
        <v>30</v>
      </c>
      <c r="I150" s="347"/>
      <c r="J150" s="15" t="s">
        <v>31</v>
      </c>
      <c r="K150" s="15" t="s">
        <v>31</v>
      </c>
      <c r="L150" s="16">
        <v>0</v>
      </c>
      <c r="N150" s="2">
        <f t="shared" si="8"/>
        <v>0</v>
      </c>
      <c r="O150" s="2">
        <f t="shared" si="9"/>
        <v>0</v>
      </c>
      <c r="P150" s="2">
        <f t="shared" si="10"/>
        <v>0</v>
      </c>
      <c r="Q150" s="2">
        <f t="shared" si="11"/>
        <v>0</v>
      </c>
    </row>
    <row r="151" spans="1:17" s="2" customFormat="1" ht="408.95" customHeight="1" x14ac:dyDescent="0.15">
      <c r="A151" s="333"/>
      <c r="B151" s="336"/>
      <c r="C151" s="353"/>
      <c r="D151" s="348"/>
      <c r="E151" s="336"/>
      <c r="F151" s="336"/>
      <c r="G151" s="336"/>
      <c r="H151" s="347" t="s">
        <v>32</v>
      </c>
      <c r="I151" s="347"/>
      <c r="J151" s="336" t="s">
        <v>31</v>
      </c>
      <c r="K151" s="336" t="s">
        <v>31</v>
      </c>
      <c r="L151" s="346">
        <v>0</v>
      </c>
      <c r="N151" s="2">
        <f t="shared" si="8"/>
        <v>0</v>
      </c>
      <c r="O151" s="2">
        <f t="shared" si="9"/>
        <v>0</v>
      </c>
      <c r="P151" s="2">
        <f t="shared" si="10"/>
        <v>0</v>
      </c>
      <c r="Q151" s="2">
        <f t="shared" si="11"/>
        <v>0</v>
      </c>
    </row>
    <row r="152" spans="1:17" s="2" customFormat="1" ht="155.85" customHeight="1" x14ac:dyDescent="0.15">
      <c r="A152" s="333"/>
      <c r="B152" s="336"/>
      <c r="C152" s="353"/>
      <c r="D152" s="348"/>
      <c r="E152" s="336"/>
      <c r="F152" s="336"/>
      <c r="G152" s="336"/>
      <c r="H152" s="347"/>
      <c r="I152" s="347"/>
      <c r="J152" s="336"/>
      <c r="K152" s="336"/>
      <c r="L152" s="346"/>
      <c r="N152" s="2">
        <f t="shared" si="8"/>
        <v>0</v>
      </c>
      <c r="O152" s="2">
        <f t="shared" si="9"/>
        <v>0</v>
      </c>
      <c r="P152" s="2">
        <f t="shared" si="10"/>
        <v>0</v>
      </c>
      <c r="Q152" s="2">
        <f t="shared" si="11"/>
        <v>0</v>
      </c>
    </row>
    <row r="153" spans="1:17" s="2" customFormat="1" ht="24" customHeight="1" x14ac:dyDescent="0.15">
      <c r="A153" s="333"/>
      <c r="B153" s="10" t="s">
        <v>33</v>
      </c>
      <c r="C153" s="14" t="s">
        <v>34</v>
      </c>
      <c r="D153" s="14" t="s">
        <v>35</v>
      </c>
      <c r="E153" s="14" t="s">
        <v>36</v>
      </c>
      <c r="F153" s="335"/>
      <c r="G153" s="335"/>
      <c r="H153" s="347" t="s">
        <v>37</v>
      </c>
      <c r="I153" s="347"/>
      <c r="J153" s="336" t="s">
        <v>31</v>
      </c>
      <c r="K153" s="336" t="s">
        <v>7</v>
      </c>
      <c r="L153" s="346">
        <v>570</v>
      </c>
      <c r="N153" s="2">
        <f t="shared" si="8"/>
        <v>0</v>
      </c>
      <c r="O153" s="2">
        <f t="shared" si="9"/>
        <v>0</v>
      </c>
      <c r="P153" s="2">
        <f t="shared" si="10"/>
        <v>0</v>
      </c>
      <c r="Q153" s="2">
        <f t="shared" si="11"/>
        <v>0</v>
      </c>
    </row>
    <row r="154" spans="1:17" s="2" customFormat="1" ht="24" customHeight="1" x14ac:dyDescent="0.15">
      <c r="A154" s="333"/>
      <c r="B154" s="15" t="s">
        <v>161</v>
      </c>
      <c r="C154" s="15" t="s">
        <v>43</v>
      </c>
      <c r="D154" s="17">
        <v>44620</v>
      </c>
      <c r="E154" s="15" t="s">
        <v>165</v>
      </c>
      <c r="F154" s="335"/>
      <c r="G154" s="335"/>
      <c r="H154" s="347"/>
      <c r="I154" s="347"/>
      <c r="J154" s="336"/>
      <c r="K154" s="336"/>
      <c r="L154" s="346"/>
      <c r="N154" s="2">
        <f t="shared" si="8"/>
        <v>0</v>
      </c>
      <c r="O154" s="2">
        <f t="shared" si="9"/>
        <v>0</v>
      </c>
      <c r="P154" s="2">
        <f t="shared" si="10"/>
        <v>0</v>
      </c>
      <c r="Q154" s="2">
        <f t="shared" si="11"/>
        <v>0</v>
      </c>
    </row>
    <row r="155" spans="1:17" s="2" customFormat="1" ht="24" customHeight="1" x14ac:dyDescent="0.15">
      <c r="A155" s="333">
        <v>28</v>
      </c>
      <c r="B155" s="10" t="s">
        <v>22</v>
      </c>
      <c r="C155" s="14" t="s">
        <v>23</v>
      </c>
      <c r="D155" s="14" t="s">
        <v>24</v>
      </c>
      <c r="E155" s="14" t="s">
        <v>25</v>
      </c>
      <c r="F155" s="334" t="s">
        <v>17</v>
      </c>
      <c r="G155" s="334"/>
      <c r="H155" s="335"/>
      <c r="I155" s="335"/>
      <c r="J155" s="335"/>
      <c r="K155" s="335"/>
      <c r="L155" s="335"/>
      <c r="N155" s="2">
        <f t="shared" si="8"/>
        <v>0</v>
      </c>
      <c r="O155" s="2">
        <f t="shared" si="9"/>
        <v>0</v>
      </c>
      <c r="P155" s="2">
        <f t="shared" si="10"/>
        <v>0</v>
      </c>
      <c r="Q155" s="2">
        <f t="shared" si="11"/>
        <v>0</v>
      </c>
    </row>
    <row r="156" spans="1:17" s="2" customFormat="1" ht="26.25" customHeight="1" x14ac:dyDescent="0.15">
      <c r="A156" s="333"/>
      <c r="B156" s="336" t="s">
        <v>166</v>
      </c>
      <c r="C156" s="336" t="s">
        <v>167</v>
      </c>
      <c r="D156" s="348">
        <v>44631</v>
      </c>
      <c r="E156" s="336" t="s">
        <v>168</v>
      </c>
      <c r="F156" s="336" t="s">
        <v>169</v>
      </c>
      <c r="G156" s="336"/>
      <c r="H156" s="347" t="s">
        <v>30</v>
      </c>
      <c r="I156" s="347"/>
      <c r="J156" s="15" t="s">
        <v>31</v>
      </c>
      <c r="K156" s="15" t="s">
        <v>31</v>
      </c>
      <c r="L156" s="16">
        <v>0</v>
      </c>
      <c r="N156" s="2">
        <f t="shared" si="8"/>
        <v>0</v>
      </c>
      <c r="O156" s="2">
        <f t="shared" si="9"/>
        <v>0</v>
      </c>
      <c r="P156" s="2">
        <f t="shared" si="10"/>
        <v>0</v>
      </c>
      <c r="Q156" s="2">
        <f t="shared" si="11"/>
        <v>0</v>
      </c>
    </row>
    <row r="157" spans="1:17" s="2" customFormat="1" ht="102.75" customHeight="1" x14ac:dyDescent="0.15">
      <c r="A157" s="333"/>
      <c r="B157" s="336"/>
      <c r="C157" s="336"/>
      <c r="D157" s="348"/>
      <c r="E157" s="336"/>
      <c r="F157" s="336"/>
      <c r="G157" s="336"/>
      <c r="H157" s="347" t="s">
        <v>32</v>
      </c>
      <c r="I157" s="347"/>
      <c r="J157" s="15" t="s">
        <v>31</v>
      </c>
      <c r="K157" s="15" t="s">
        <v>7</v>
      </c>
      <c r="L157" s="16">
        <v>707.2</v>
      </c>
      <c r="N157" s="2">
        <f t="shared" si="8"/>
        <v>0</v>
      </c>
      <c r="O157" s="2">
        <f t="shared" si="9"/>
        <v>0</v>
      </c>
      <c r="P157" s="2">
        <f t="shared" si="10"/>
        <v>0</v>
      </c>
      <c r="Q157" s="2">
        <f t="shared" si="11"/>
        <v>0</v>
      </c>
    </row>
    <row r="158" spans="1:17" s="2" customFormat="1" ht="24" customHeight="1" x14ac:dyDescent="0.15">
      <c r="A158" s="333"/>
      <c r="B158" s="10" t="s">
        <v>33</v>
      </c>
      <c r="C158" s="14" t="s">
        <v>34</v>
      </c>
      <c r="D158" s="14" t="s">
        <v>35</v>
      </c>
      <c r="E158" s="14" t="s">
        <v>36</v>
      </c>
      <c r="F158" s="335"/>
      <c r="G158" s="335"/>
      <c r="H158" s="347" t="s">
        <v>37</v>
      </c>
      <c r="I158" s="347"/>
      <c r="J158" s="336" t="s">
        <v>31</v>
      </c>
      <c r="K158" s="336" t="s">
        <v>31</v>
      </c>
      <c r="L158" s="346">
        <v>0</v>
      </c>
      <c r="N158" s="2">
        <f t="shared" si="8"/>
        <v>0</v>
      </c>
      <c r="O158" s="2">
        <f t="shared" si="9"/>
        <v>0</v>
      </c>
      <c r="P158" s="2">
        <f t="shared" si="10"/>
        <v>0</v>
      </c>
      <c r="Q158" s="2">
        <f t="shared" si="11"/>
        <v>0</v>
      </c>
    </row>
    <row r="159" spans="1:17" s="2" customFormat="1" ht="24" customHeight="1" x14ac:dyDescent="0.15">
      <c r="A159" s="333"/>
      <c r="B159" s="15" t="s">
        <v>44</v>
      </c>
      <c r="C159" s="15" t="s">
        <v>169</v>
      </c>
      <c r="D159" s="17">
        <v>44636</v>
      </c>
      <c r="E159" s="15" t="s">
        <v>170</v>
      </c>
      <c r="F159" s="335"/>
      <c r="G159" s="335"/>
      <c r="H159" s="347"/>
      <c r="I159" s="347"/>
      <c r="J159" s="336"/>
      <c r="K159" s="336"/>
      <c r="L159" s="346"/>
      <c r="N159" s="2">
        <f t="shared" si="8"/>
        <v>0</v>
      </c>
      <c r="O159" s="2">
        <f t="shared" si="9"/>
        <v>0</v>
      </c>
      <c r="P159" s="2">
        <f t="shared" si="10"/>
        <v>0</v>
      </c>
      <c r="Q159" s="2">
        <f t="shared" si="11"/>
        <v>0</v>
      </c>
    </row>
    <row r="160" spans="1:17" s="2" customFormat="1" ht="24" customHeight="1" x14ac:dyDescent="0.15">
      <c r="A160" s="333">
        <v>29</v>
      </c>
      <c r="B160" s="10" t="s">
        <v>22</v>
      </c>
      <c r="C160" s="14" t="s">
        <v>23</v>
      </c>
      <c r="D160" s="14" t="s">
        <v>24</v>
      </c>
      <c r="E160" s="14" t="s">
        <v>25</v>
      </c>
      <c r="F160" s="334" t="s">
        <v>17</v>
      </c>
      <c r="G160" s="334"/>
      <c r="H160" s="335"/>
      <c r="I160" s="335"/>
      <c r="J160" s="335"/>
      <c r="K160" s="335"/>
      <c r="L160" s="335"/>
      <c r="N160" s="2">
        <f t="shared" si="8"/>
        <v>0</v>
      </c>
      <c r="O160" s="2">
        <f t="shared" si="9"/>
        <v>0</v>
      </c>
      <c r="P160" s="2">
        <f t="shared" si="10"/>
        <v>0</v>
      </c>
      <c r="Q160" s="2">
        <f t="shared" si="11"/>
        <v>0</v>
      </c>
    </row>
    <row r="161" spans="1:17" s="2" customFormat="1" ht="26.25" customHeight="1" x14ac:dyDescent="0.15">
      <c r="A161" s="333"/>
      <c r="B161" s="336" t="s">
        <v>166</v>
      </c>
      <c r="C161" s="336" t="s">
        <v>171</v>
      </c>
      <c r="D161" s="348">
        <v>44648</v>
      </c>
      <c r="E161" s="336" t="s">
        <v>172</v>
      </c>
      <c r="F161" s="336" t="s">
        <v>173</v>
      </c>
      <c r="G161" s="336"/>
      <c r="H161" s="347" t="s">
        <v>30</v>
      </c>
      <c r="I161" s="347"/>
      <c r="J161" s="15" t="s">
        <v>31</v>
      </c>
      <c r="K161" s="15" t="s">
        <v>7</v>
      </c>
      <c r="L161" s="16">
        <v>390.72</v>
      </c>
      <c r="N161" s="2">
        <f t="shared" si="8"/>
        <v>0</v>
      </c>
      <c r="O161" s="2">
        <f t="shared" si="9"/>
        <v>0</v>
      </c>
      <c r="P161" s="2">
        <f t="shared" si="10"/>
        <v>0</v>
      </c>
      <c r="Q161" s="2">
        <f t="shared" si="11"/>
        <v>0</v>
      </c>
    </row>
    <row r="162" spans="1:17" s="2" customFormat="1" ht="60.75" customHeight="1" x14ac:dyDescent="0.15">
      <c r="A162" s="333"/>
      <c r="B162" s="336"/>
      <c r="C162" s="336"/>
      <c r="D162" s="348"/>
      <c r="E162" s="336"/>
      <c r="F162" s="336"/>
      <c r="G162" s="336"/>
      <c r="H162" s="347" t="s">
        <v>32</v>
      </c>
      <c r="I162" s="347"/>
      <c r="J162" s="15" t="s">
        <v>31</v>
      </c>
      <c r="K162" s="15" t="s">
        <v>7</v>
      </c>
      <c r="L162" s="16">
        <v>325.19</v>
      </c>
      <c r="N162" s="2">
        <f t="shared" si="8"/>
        <v>0</v>
      </c>
      <c r="O162" s="2">
        <f t="shared" si="9"/>
        <v>0</v>
      </c>
      <c r="P162" s="2">
        <f t="shared" si="10"/>
        <v>0</v>
      </c>
      <c r="Q162" s="2">
        <f t="shared" si="11"/>
        <v>0</v>
      </c>
    </row>
    <row r="163" spans="1:17" s="2" customFormat="1" ht="24" customHeight="1" x14ac:dyDescent="0.15">
      <c r="A163" s="333"/>
      <c r="B163" s="10" t="s">
        <v>33</v>
      </c>
      <c r="C163" s="14" t="s">
        <v>34</v>
      </c>
      <c r="D163" s="14" t="s">
        <v>35</v>
      </c>
      <c r="E163" s="14" t="s">
        <v>36</v>
      </c>
      <c r="F163" s="335"/>
      <c r="G163" s="335"/>
      <c r="H163" s="347" t="s">
        <v>37</v>
      </c>
      <c r="I163" s="347"/>
      <c r="J163" s="336" t="s">
        <v>31</v>
      </c>
      <c r="K163" s="336" t="s">
        <v>31</v>
      </c>
      <c r="L163" s="346">
        <v>0</v>
      </c>
      <c r="N163" s="2">
        <f t="shared" si="8"/>
        <v>0</v>
      </c>
      <c r="O163" s="2">
        <f t="shared" si="9"/>
        <v>0</v>
      </c>
      <c r="P163" s="2">
        <f t="shared" si="10"/>
        <v>0</v>
      </c>
      <c r="Q163" s="2">
        <f t="shared" si="11"/>
        <v>0</v>
      </c>
    </row>
    <row r="164" spans="1:17" s="2" customFormat="1" ht="24" customHeight="1" x14ac:dyDescent="0.15">
      <c r="A164" s="333"/>
      <c r="B164" s="15" t="s">
        <v>44</v>
      </c>
      <c r="C164" s="15" t="s">
        <v>173</v>
      </c>
      <c r="D164" s="17">
        <v>44650</v>
      </c>
      <c r="E164" s="15" t="s">
        <v>174</v>
      </c>
      <c r="F164" s="335"/>
      <c r="G164" s="335"/>
      <c r="H164" s="347"/>
      <c r="I164" s="347"/>
      <c r="J164" s="336"/>
      <c r="K164" s="336"/>
      <c r="L164" s="346"/>
      <c r="N164" s="2">
        <f t="shared" si="8"/>
        <v>0</v>
      </c>
      <c r="O164" s="2">
        <f t="shared" si="9"/>
        <v>0</v>
      </c>
      <c r="P164" s="2">
        <f t="shared" si="10"/>
        <v>0</v>
      </c>
      <c r="Q164" s="2">
        <f t="shared" si="11"/>
        <v>0</v>
      </c>
    </row>
    <row r="165" spans="1:17" s="2" customFormat="1" ht="24" customHeight="1" x14ac:dyDescent="0.15">
      <c r="A165" s="333">
        <v>30</v>
      </c>
      <c r="B165" s="10" t="s">
        <v>22</v>
      </c>
      <c r="C165" s="14" t="s">
        <v>23</v>
      </c>
      <c r="D165" s="14" t="s">
        <v>24</v>
      </c>
      <c r="E165" s="14" t="s">
        <v>25</v>
      </c>
      <c r="F165" s="334" t="s">
        <v>17</v>
      </c>
      <c r="G165" s="334"/>
      <c r="H165" s="335"/>
      <c r="I165" s="335"/>
      <c r="J165" s="335"/>
      <c r="K165" s="335"/>
      <c r="L165" s="335"/>
      <c r="N165" s="2">
        <f t="shared" si="8"/>
        <v>0</v>
      </c>
      <c r="O165" s="2">
        <f t="shared" si="9"/>
        <v>0</v>
      </c>
      <c r="P165" s="2">
        <f t="shared" si="10"/>
        <v>0</v>
      </c>
      <c r="Q165" s="2">
        <f t="shared" si="11"/>
        <v>0</v>
      </c>
    </row>
    <row r="166" spans="1:17" s="2" customFormat="1" ht="26.25" customHeight="1" x14ac:dyDescent="0.15">
      <c r="A166" s="333"/>
      <c r="B166" s="336" t="s">
        <v>175</v>
      </c>
      <c r="C166" s="353" t="s">
        <v>176</v>
      </c>
      <c r="D166" s="348">
        <v>44532</v>
      </c>
      <c r="E166" s="336" t="s">
        <v>177</v>
      </c>
      <c r="F166" s="336" t="s">
        <v>178</v>
      </c>
      <c r="G166" s="336"/>
      <c r="H166" s="347" t="s">
        <v>30</v>
      </c>
      <c r="I166" s="347"/>
      <c r="J166" s="15" t="s">
        <v>31</v>
      </c>
      <c r="K166" s="15" t="s">
        <v>7</v>
      </c>
      <c r="L166" s="16">
        <v>195</v>
      </c>
      <c r="N166" s="2">
        <f t="shared" si="8"/>
        <v>0</v>
      </c>
      <c r="O166" s="2">
        <f t="shared" si="9"/>
        <v>0</v>
      </c>
      <c r="P166" s="2">
        <f t="shared" si="10"/>
        <v>0</v>
      </c>
      <c r="Q166" s="2">
        <f t="shared" si="11"/>
        <v>0</v>
      </c>
    </row>
    <row r="167" spans="1:17" s="2" customFormat="1" ht="186.75" customHeight="1" x14ac:dyDescent="0.15">
      <c r="A167" s="333"/>
      <c r="B167" s="336"/>
      <c r="C167" s="353"/>
      <c r="D167" s="348"/>
      <c r="E167" s="336"/>
      <c r="F167" s="336"/>
      <c r="G167" s="336"/>
      <c r="H167" s="347" t="s">
        <v>32</v>
      </c>
      <c r="I167" s="347"/>
      <c r="J167" s="15" t="s">
        <v>31</v>
      </c>
      <c r="K167" s="15" t="s">
        <v>7</v>
      </c>
      <c r="L167" s="16">
        <v>575.45000000000005</v>
      </c>
      <c r="N167" s="2">
        <f t="shared" si="8"/>
        <v>0</v>
      </c>
      <c r="O167" s="2">
        <f t="shared" si="9"/>
        <v>0</v>
      </c>
      <c r="P167" s="2">
        <f t="shared" si="10"/>
        <v>0</v>
      </c>
      <c r="Q167" s="2">
        <f t="shared" si="11"/>
        <v>0</v>
      </c>
    </row>
    <row r="168" spans="1:17" s="2" customFormat="1" ht="24" customHeight="1" x14ac:dyDescent="0.15">
      <c r="A168" s="333"/>
      <c r="B168" s="10" t="s">
        <v>33</v>
      </c>
      <c r="C168" s="14" t="s">
        <v>34</v>
      </c>
      <c r="D168" s="14" t="s">
        <v>35</v>
      </c>
      <c r="E168" s="14" t="s">
        <v>36</v>
      </c>
      <c r="F168" s="335"/>
      <c r="G168" s="335"/>
      <c r="H168" s="347" t="s">
        <v>37</v>
      </c>
      <c r="I168" s="347"/>
      <c r="J168" s="336" t="s">
        <v>31</v>
      </c>
      <c r="K168" s="336" t="s">
        <v>31</v>
      </c>
      <c r="L168" s="346">
        <v>0</v>
      </c>
      <c r="N168" s="2">
        <f t="shared" si="8"/>
        <v>0</v>
      </c>
      <c r="O168" s="2">
        <f t="shared" si="9"/>
        <v>0</v>
      </c>
      <c r="P168" s="2">
        <f t="shared" si="10"/>
        <v>0</v>
      </c>
      <c r="Q168" s="2">
        <f t="shared" si="11"/>
        <v>0</v>
      </c>
    </row>
    <row r="169" spans="1:17" s="2" customFormat="1" ht="34.5" customHeight="1" x14ac:dyDescent="0.15">
      <c r="A169" s="333"/>
      <c r="B169" s="15" t="s">
        <v>179</v>
      </c>
      <c r="C169" s="15" t="s">
        <v>178</v>
      </c>
      <c r="D169" s="17">
        <v>44535</v>
      </c>
      <c r="E169" s="15" t="s">
        <v>180</v>
      </c>
      <c r="F169" s="335"/>
      <c r="G169" s="335"/>
      <c r="H169" s="347"/>
      <c r="I169" s="347"/>
      <c r="J169" s="336"/>
      <c r="K169" s="336"/>
      <c r="L169" s="346"/>
      <c r="N169" s="2">
        <f t="shared" si="8"/>
        <v>0</v>
      </c>
      <c r="O169" s="2">
        <f t="shared" si="9"/>
        <v>0</v>
      </c>
      <c r="P169" s="2">
        <f t="shared" si="10"/>
        <v>0</v>
      </c>
      <c r="Q169" s="2">
        <f t="shared" si="11"/>
        <v>0</v>
      </c>
    </row>
    <row r="170" spans="1:17" s="2" customFormat="1" ht="24" customHeight="1" x14ac:dyDescent="0.15">
      <c r="A170" s="333">
        <v>31</v>
      </c>
      <c r="B170" s="10" t="s">
        <v>22</v>
      </c>
      <c r="C170" s="14" t="s">
        <v>23</v>
      </c>
      <c r="D170" s="14" t="s">
        <v>24</v>
      </c>
      <c r="E170" s="14" t="s">
        <v>25</v>
      </c>
      <c r="F170" s="334" t="s">
        <v>17</v>
      </c>
      <c r="G170" s="334"/>
      <c r="H170" s="335"/>
      <c r="I170" s="335"/>
      <c r="J170" s="335"/>
      <c r="K170" s="335"/>
      <c r="L170" s="335"/>
      <c r="N170" s="2">
        <f t="shared" si="8"/>
        <v>0</v>
      </c>
      <c r="O170" s="2">
        <f t="shared" si="9"/>
        <v>0</v>
      </c>
      <c r="P170" s="2">
        <f t="shared" si="10"/>
        <v>0</v>
      </c>
      <c r="Q170" s="2">
        <f t="shared" si="11"/>
        <v>0</v>
      </c>
    </row>
    <row r="171" spans="1:17" s="2" customFormat="1" ht="26.25" customHeight="1" x14ac:dyDescent="0.15">
      <c r="A171" s="333"/>
      <c r="B171" s="336" t="s">
        <v>175</v>
      </c>
      <c r="C171" s="353" t="s">
        <v>181</v>
      </c>
      <c r="D171" s="348">
        <v>44630</v>
      </c>
      <c r="E171" s="336" t="s">
        <v>182</v>
      </c>
      <c r="F171" s="336" t="s">
        <v>183</v>
      </c>
      <c r="G171" s="336"/>
      <c r="H171" s="347" t="s">
        <v>30</v>
      </c>
      <c r="I171" s="347"/>
      <c r="J171" s="15" t="s">
        <v>31</v>
      </c>
      <c r="K171" s="15" t="s">
        <v>7</v>
      </c>
      <c r="L171" s="16">
        <v>744.24</v>
      </c>
      <c r="N171" s="2">
        <f t="shared" si="8"/>
        <v>0</v>
      </c>
      <c r="O171" s="2">
        <f t="shared" si="9"/>
        <v>0</v>
      </c>
      <c r="P171" s="2">
        <f t="shared" si="10"/>
        <v>0</v>
      </c>
      <c r="Q171" s="2">
        <f t="shared" si="11"/>
        <v>0</v>
      </c>
    </row>
    <row r="172" spans="1:17" s="2" customFormat="1" ht="312.75" customHeight="1" x14ac:dyDescent="0.15">
      <c r="A172" s="333"/>
      <c r="B172" s="336"/>
      <c r="C172" s="353"/>
      <c r="D172" s="348"/>
      <c r="E172" s="336"/>
      <c r="F172" s="336"/>
      <c r="G172" s="336"/>
      <c r="H172" s="347" t="s">
        <v>32</v>
      </c>
      <c r="I172" s="347"/>
      <c r="J172" s="15" t="s">
        <v>31</v>
      </c>
      <c r="K172" s="15" t="s">
        <v>7</v>
      </c>
      <c r="L172" s="16">
        <v>242</v>
      </c>
      <c r="N172" s="2">
        <f t="shared" si="8"/>
        <v>0</v>
      </c>
      <c r="O172" s="2">
        <f t="shared" si="9"/>
        <v>0</v>
      </c>
      <c r="P172" s="2">
        <f t="shared" si="10"/>
        <v>0</v>
      </c>
      <c r="Q172" s="2">
        <f t="shared" si="11"/>
        <v>0</v>
      </c>
    </row>
    <row r="173" spans="1:17" s="2" customFormat="1" ht="24" customHeight="1" x14ac:dyDescent="0.15">
      <c r="A173" s="333"/>
      <c r="B173" s="10" t="s">
        <v>33</v>
      </c>
      <c r="C173" s="14" t="s">
        <v>34</v>
      </c>
      <c r="D173" s="14" t="s">
        <v>35</v>
      </c>
      <c r="E173" s="14" t="s">
        <v>36</v>
      </c>
      <c r="F173" s="335"/>
      <c r="G173" s="335"/>
      <c r="H173" s="347" t="s">
        <v>37</v>
      </c>
      <c r="I173" s="347"/>
      <c r="J173" s="336" t="s">
        <v>31</v>
      </c>
      <c r="K173" s="336" t="s">
        <v>31</v>
      </c>
      <c r="L173" s="346">
        <v>0</v>
      </c>
      <c r="N173" s="2">
        <f t="shared" si="8"/>
        <v>0</v>
      </c>
      <c r="O173" s="2">
        <f t="shared" si="9"/>
        <v>0</v>
      </c>
      <c r="P173" s="2">
        <f t="shared" si="10"/>
        <v>0</v>
      </c>
      <c r="Q173" s="2">
        <f t="shared" si="11"/>
        <v>0</v>
      </c>
    </row>
    <row r="174" spans="1:17" s="2" customFormat="1" ht="34.5" customHeight="1" x14ac:dyDescent="0.15">
      <c r="A174" s="333"/>
      <c r="B174" s="15" t="s">
        <v>179</v>
      </c>
      <c r="C174" s="15" t="s">
        <v>183</v>
      </c>
      <c r="D174" s="17">
        <v>44632</v>
      </c>
      <c r="E174" s="15" t="s">
        <v>184</v>
      </c>
      <c r="F174" s="335"/>
      <c r="G174" s="335"/>
      <c r="H174" s="347"/>
      <c r="I174" s="347"/>
      <c r="J174" s="336"/>
      <c r="K174" s="336"/>
      <c r="L174" s="346"/>
      <c r="N174" s="2">
        <f t="shared" si="8"/>
        <v>0</v>
      </c>
      <c r="O174" s="2">
        <f t="shared" si="9"/>
        <v>0</v>
      </c>
      <c r="P174" s="2">
        <f t="shared" si="10"/>
        <v>0</v>
      </c>
      <c r="Q174" s="2">
        <f t="shared" si="11"/>
        <v>0</v>
      </c>
    </row>
    <row r="175" spans="1:17" s="2" customFormat="1" ht="24" customHeight="1" x14ac:dyDescent="0.15">
      <c r="A175" s="333">
        <v>32</v>
      </c>
      <c r="B175" s="10" t="s">
        <v>22</v>
      </c>
      <c r="C175" s="14" t="s">
        <v>23</v>
      </c>
      <c r="D175" s="14" t="s">
        <v>24</v>
      </c>
      <c r="E175" s="14" t="s">
        <v>25</v>
      </c>
      <c r="F175" s="334" t="s">
        <v>17</v>
      </c>
      <c r="G175" s="334"/>
      <c r="H175" s="335"/>
      <c r="I175" s="335"/>
      <c r="J175" s="335"/>
      <c r="K175" s="335"/>
      <c r="L175" s="335"/>
      <c r="N175" s="2">
        <f t="shared" si="8"/>
        <v>0</v>
      </c>
      <c r="O175" s="2">
        <f t="shared" si="9"/>
        <v>0</v>
      </c>
      <c r="P175" s="2">
        <f t="shared" si="10"/>
        <v>0</v>
      </c>
      <c r="Q175" s="2">
        <f t="shared" si="11"/>
        <v>0</v>
      </c>
    </row>
    <row r="176" spans="1:17" s="2" customFormat="1" ht="26.25" customHeight="1" x14ac:dyDescent="0.15">
      <c r="A176" s="333"/>
      <c r="B176" s="336" t="s">
        <v>175</v>
      </c>
      <c r="C176" s="353" t="s">
        <v>185</v>
      </c>
      <c r="D176" s="348">
        <v>44648</v>
      </c>
      <c r="E176" s="336" t="s">
        <v>118</v>
      </c>
      <c r="F176" s="336" t="s">
        <v>119</v>
      </c>
      <c r="G176" s="336"/>
      <c r="H176" s="347" t="s">
        <v>30</v>
      </c>
      <c r="I176" s="347"/>
      <c r="J176" s="15" t="s">
        <v>31</v>
      </c>
      <c r="K176" s="15" t="s">
        <v>7</v>
      </c>
      <c r="L176" s="16">
        <v>835.14</v>
      </c>
      <c r="N176" s="2">
        <f t="shared" si="8"/>
        <v>0</v>
      </c>
      <c r="O176" s="2">
        <f t="shared" si="9"/>
        <v>0</v>
      </c>
      <c r="P176" s="2">
        <f t="shared" si="10"/>
        <v>0</v>
      </c>
      <c r="Q176" s="2">
        <f t="shared" si="11"/>
        <v>0</v>
      </c>
    </row>
    <row r="177" spans="1:17" s="2" customFormat="1" ht="408.95" customHeight="1" x14ac:dyDescent="0.15">
      <c r="A177" s="333"/>
      <c r="B177" s="336"/>
      <c r="C177" s="353"/>
      <c r="D177" s="348"/>
      <c r="E177" s="336"/>
      <c r="F177" s="336"/>
      <c r="G177" s="336"/>
      <c r="H177" s="347" t="s">
        <v>32</v>
      </c>
      <c r="I177" s="347"/>
      <c r="J177" s="336" t="s">
        <v>31</v>
      </c>
      <c r="K177" s="336" t="s">
        <v>31</v>
      </c>
      <c r="L177" s="346">
        <v>0</v>
      </c>
      <c r="N177" s="2">
        <f t="shared" si="8"/>
        <v>0</v>
      </c>
      <c r="O177" s="2">
        <f t="shared" si="9"/>
        <v>0</v>
      </c>
      <c r="P177" s="2">
        <f t="shared" si="10"/>
        <v>0</v>
      </c>
      <c r="Q177" s="2">
        <f t="shared" si="11"/>
        <v>0</v>
      </c>
    </row>
    <row r="178" spans="1:17" s="2" customFormat="1" ht="61.35" customHeight="1" x14ac:dyDescent="0.15">
      <c r="A178" s="333"/>
      <c r="B178" s="336"/>
      <c r="C178" s="353"/>
      <c r="D178" s="348"/>
      <c r="E178" s="336"/>
      <c r="F178" s="336"/>
      <c r="G178" s="336"/>
      <c r="H178" s="347"/>
      <c r="I178" s="347"/>
      <c r="J178" s="336"/>
      <c r="K178" s="336"/>
      <c r="L178" s="346"/>
      <c r="N178" s="2">
        <f t="shared" si="8"/>
        <v>0</v>
      </c>
      <c r="O178" s="2">
        <f t="shared" si="9"/>
        <v>0</v>
      </c>
      <c r="P178" s="2">
        <f t="shared" si="10"/>
        <v>0</v>
      </c>
      <c r="Q178" s="2">
        <f t="shared" si="11"/>
        <v>0</v>
      </c>
    </row>
    <row r="179" spans="1:17" s="2" customFormat="1" ht="24" customHeight="1" x14ac:dyDescent="0.15">
      <c r="A179" s="333"/>
      <c r="B179" s="10" t="s">
        <v>33</v>
      </c>
      <c r="C179" s="14" t="s">
        <v>34</v>
      </c>
      <c r="D179" s="14" t="s">
        <v>35</v>
      </c>
      <c r="E179" s="14" t="s">
        <v>36</v>
      </c>
      <c r="F179" s="335"/>
      <c r="G179" s="335"/>
      <c r="H179" s="347" t="s">
        <v>37</v>
      </c>
      <c r="I179" s="347"/>
      <c r="J179" s="336" t="s">
        <v>31</v>
      </c>
      <c r="K179" s="336" t="s">
        <v>31</v>
      </c>
      <c r="L179" s="346">
        <v>0</v>
      </c>
      <c r="N179" s="2">
        <f t="shared" si="8"/>
        <v>0</v>
      </c>
      <c r="O179" s="2">
        <f t="shared" si="9"/>
        <v>0</v>
      </c>
      <c r="P179" s="2">
        <f t="shared" si="10"/>
        <v>0</v>
      </c>
      <c r="Q179" s="2">
        <f t="shared" si="11"/>
        <v>0</v>
      </c>
    </row>
    <row r="180" spans="1:17" s="2" customFormat="1" ht="34.5" customHeight="1" x14ac:dyDescent="0.15">
      <c r="A180" s="333"/>
      <c r="B180" s="15" t="s">
        <v>179</v>
      </c>
      <c r="C180" s="15" t="s">
        <v>119</v>
      </c>
      <c r="D180" s="17">
        <v>44654</v>
      </c>
      <c r="E180" s="15" t="s">
        <v>186</v>
      </c>
      <c r="F180" s="335"/>
      <c r="G180" s="335"/>
      <c r="H180" s="347"/>
      <c r="I180" s="347"/>
      <c r="J180" s="336"/>
      <c r="K180" s="336"/>
      <c r="L180" s="346"/>
      <c r="N180" s="2">
        <f t="shared" si="8"/>
        <v>0</v>
      </c>
      <c r="O180" s="2">
        <f t="shared" si="9"/>
        <v>0</v>
      </c>
      <c r="P180" s="2">
        <f t="shared" si="10"/>
        <v>0</v>
      </c>
      <c r="Q180" s="2">
        <f t="shared" si="11"/>
        <v>0</v>
      </c>
    </row>
    <row r="181" spans="1:17" s="2" customFormat="1" ht="24" customHeight="1" x14ac:dyDescent="0.15">
      <c r="A181" s="333">
        <v>33</v>
      </c>
      <c r="B181" s="10" t="s">
        <v>22</v>
      </c>
      <c r="C181" s="14" t="s">
        <v>23</v>
      </c>
      <c r="D181" s="14" t="s">
        <v>24</v>
      </c>
      <c r="E181" s="14" t="s">
        <v>25</v>
      </c>
      <c r="F181" s="334" t="s">
        <v>17</v>
      </c>
      <c r="G181" s="334"/>
      <c r="H181" s="335"/>
      <c r="I181" s="335"/>
      <c r="J181" s="335"/>
      <c r="K181" s="335"/>
      <c r="L181" s="335"/>
      <c r="N181" s="2">
        <f t="shared" si="8"/>
        <v>0</v>
      </c>
      <c r="O181" s="2">
        <f t="shared" si="9"/>
        <v>0</v>
      </c>
      <c r="P181" s="2">
        <f t="shared" si="10"/>
        <v>0</v>
      </c>
      <c r="Q181" s="2">
        <f t="shared" si="11"/>
        <v>0</v>
      </c>
    </row>
    <row r="182" spans="1:17" s="2" customFormat="1" ht="26.25" customHeight="1" x14ac:dyDescent="0.15">
      <c r="A182" s="333"/>
      <c r="B182" s="336" t="s">
        <v>175</v>
      </c>
      <c r="C182" s="353" t="s">
        <v>185</v>
      </c>
      <c r="D182" s="348">
        <v>44648</v>
      </c>
      <c r="E182" s="336" t="s">
        <v>118</v>
      </c>
      <c r="F182" s="336" t="s">
        <v>187</v>
      </c>
      <c r="G182" s="336"/>
      <c r="H182" s="347" t="s">
        <v>30</v>
      </c>
      <c r="I182" s="347"/>
      <c r="J182" s="15" t="s">
        <v>31</v>
      </c>
      <c r="K182" s="15" t="s">
        <v>7</v>
      </c>
      <c r="L182" s="16">
        <v>1582.75</v>
      </c>
      <c r="N182" s="2">
        <f t="shared" si="8"/>
        <v>0</v>
      </c>
      <c r="O182" s="2">
        <f t="shared" si="9"/>
        <v>0</v>
      </c>
      <c r="P182" s="2">
        <f t="shared" si="10"/>
        <v>0</v>
      </c>
      <c r="Q182" s="2">
        <f t="shared" si="11"/>
        <v>0</v>
      </c>
    </row>
    <row r="183" spans="1:17" s="2" customFormat="1" ht="408.95" customHeight="1" x14ac:dyDescent="0.15">
      <c r="A183" s="333"/>
      <c r="B183" s="336"/>
      <c r="C183" s="353"/>
      <c r="D183" s="348"/>
      <c r="E183" s="336"/>
      <c r="F183" s="336"/>
      <c r="G183" s="336"/>
      <c r="H183" s="347" t="s">
        <v>32</v>
      </c>
      <c r="I183" s="347"/>
      <c r="J183" s="336" t="s">
        <v>31</v>
      </c>
      <c r="K183" s="336" t="s">
        <v>7</v>
      </c>
      <c r="L183" s="346">
        <v>671.6</v>
      </c>
      <c r="N183" s="2">
        <f t="shared" si="8"/>
        <v>0</v>
      </c>
      <c r="O183" s="2">
        <f t="shared" si="9"/>
        <v>0</v>
      </c>
      <c r="P183" s="2">
        <f t="shared" si="10"/>
        <v>0</v>
      </c>
      <c r="Q183" s="2">
        <f t="shared" si="11"/>
        <v>0</v>
      </c>
    </row>
    <row r="184" spans="1:17" s="2" customFormat="1" ht="61.35" customHeight="1" x14ac:dyDescent="0.15">
      <c r="A184" s="333"/>
      <c r="B184" s="336"/>
      <c r="C184" s="353"/>
      <c r="D184" s="348"/>
      <c r="E184" s="336"/>
      <c r="F184" s="336"/>
      <c r="G184" s="336"/>
      <c r="H184" s="347"/>
      <c r="I184" s="347"/>
      <c r="J184" s="336"/>
      <c r="K184" s="336"/>
      <c r="L184" s="346"/>
      <c r="N184" s="2">
        <f t="shared" si="8"/>
        <v>0</v>
      </c>
      <c r="O184" s="2">
        <f t="shared" si="9"/>
        <v>0</v>
      </c>
      <c r="P184" s="2">
        <f t="shared" si="10"/>
        <v>0</v>
      </c>
      <c r="Q184" s="2">
        <f t="shared" si="11"/>
        <v>0</v>
      </c>
    </row>
    <row r="185" spans="1:17" s="2" customFormat="1" ht="24" customHeight="1" x14ac:dyDescent="0.15">
      <c r="A185" s="333"/>
      <c r="B185" s="10" t="s">
        <v>33</v>
      </c>
      <c r="C185" s="14" t="s">
        <v>34</v>
      </c>
      <c r="D185" s="14" t="s">
        <v>35</v>
      </c>
      <c r="E185" s="14" t="s">
        <v>36</v>
      </c>
      <c r="F185" s="335"/>
      <c r="G185" s="335"/>
      <c r="H185" s="347" t="s">
        <v>37</v>
      </c>
      <c r="I185" s="347"/>
      <c r="J185" s="336" t="s">
        <v>31</v>
      </c>
      <c r="K185" s="336" t="s">
        <v>7</v>
      </c>
      <c r="L185" s="346">
        <v>307.45</v>
      </c>
      <c r="N185" s="2">
        <f t="shared" si="8"/>
        <v>0</v>
      </c>
      <c r="O185" s="2">
        <f t="shared" si="9"/>
        <v>0</v>
      </c>
      <c r="P185" s="2">
        <f t="shared" si="10"/>
        <v>0</v>
      </c>
      <c r="Q185" s="2">
        <f t="shared" si="11"/>
        <v>0</v>
      </c>
    </row>
    <row r="186" spans="1:17" s="2" customFormat="1" ht="34.5" customHeight="1" x14ac:dyDescent="0.15">
      <c r="A186" s="333"/>
      <c r="B186" s="15" t="s">
        <v>179</v>
      </c>
      <c r="C186" s="15" t="s">
        <v>187</v>
      </c>
      <c r="D186" s="17">
        <v>44654</v>
      </c>
      <c r="E186" s="15" t="s">
        <v>186</v>
      </c>
      <c r="F186" s="335"/>
      <c r="G186" s="335"/>
      <c r="H186" s="347"/>
      <c r="I186" s="347"/>
      <c r="J186" s="336"/>
      <c r="K186" s="336"/>
      <c r="L186" s="346"/>
      <c r="N186" s="2">
        <f t="shared" si="8"/>
        <v>0</v>
      </c>
      <c r="O186" s="2">
        <f t="shared" si="9"/>
        <v>0</v>
      </c>
      <c r="P186" s="2">
        <f t="shared" si="10"/>
        <v>0</v>
      </c>
      <c r="Q186" s="2">
        <f t="shared" si="11"/>
        <v>0</v>
      </c>
    </row>
    <row r="187" spans="1:17" s="2" customFormat="1" ht="24" customHeight="1" x14ac:dyDescent="0.15">
      <c r="A187" s="333">
        <v>34</v>
      </c>
      <c r="B187" s="10" t="s">
        <v>22</v>
      </c>
      <c r="C187" s="14" t="s">
        <v>23</v>
      </c>
      <c r="D187" s="14" t="s">
        <v>24</v>
      </c>
      <c r="E187" s="14" t="s">
        <v>25</v>
      </c>
      <c r="F187" s="334" t="s">
        <v>17</v>
      </c>
      <c r="G187" s="334"/>
      <c r="H187" s="335"/>
      <c r="I187" s="335"/>
      <c r="J187" s="335"/>
      <c r="K187" s="335"/>
      <c r="L187" s="335"/>
      <c r="N187" s="2">
        <f t="shared" si="8"/>
        <v>0</v>
      </c>
      <c r="O187" s="2">
        <f t="shared" si="9"/>
        <v>0</v>
      </c>
      <c r="P187" s="2">
        <f t="shared" si="10"/>
        <v>0</v>
      </c>
      <c r="Q187" s="2">
        <f t="shared" si="11"/>
        <v>0</v>
      </c>
    </row>
    <row r="188" spans="1:17" s="2" customFormat="1" ht="26.25" customHeight="1" x14ac:dyDescent="0.15">
      <c r="A188" s="333"/>
      <c r="B188" s="336" t="s">
        <v>188</v>
      </c>
      <c r="C188" s="353" t="s">
        <v>189</v>
      </c>
      <c r="D188" s="348">
        <v>44637</v>
      </c>
      <c r="E188" s="336" t="s">
        <v>118</v>
      </c>
      <c r="F188" s="336" t="s">
        <v>190</v>
      </c>
      <c r="G188" s="336"/>
      <c r="H188" s="347" t="s">
        <v>30</v>
      </c>
      <c r="I188" s="347"/>
      <c r="J188" s="15" t="s">
        <v>31</v>
      </c>
      <c r="K188" s="15" t="s">
        <v>7</v>
      </c>
      <c r="L188" s="16">
        <v>462.45</v>
      </c>
      <c r="N188" s="2">
        <f t="shared" si="8"/>
        <v>0</v>
      </c>
      <c r="O188" s="2">
        <f t="shared" si="9"/>
        <v>0</v>
      </c>
      <c r="P188" s="2">
        <f t="shared" si="10"/>
        <v>0</v>
      </c>
      <c r="Q188" s="2">
        <f t="shared" si="11"/>
        <v>0</v>
      </c>
    </row>
    <row r="189" spans="1:17" s="2" customFormat="1" ht="155.25" customHeight="1" x14ac:dyDescent="0.15">
      <c r="A189" s="333"/>
      <c r="B189" s="336"/>
      <c r="C189" s="353"/>
      <c r="D189" s="348"/>
      <c r="E189" s="336"/>
      <c r="F189" s="336"/>
      <c r="G189" s="336"/>
      <c r="H189" s="347" t="s">
        <v>32</v>
      </c>
      <c r="I189" s="347"/>
      <c r="J189" s="15" t="s">
        <v>31</v>
      </c>
      <c r="K189" s="15" t="s">
        <v>7</v>
      </c>
      <c r="L189" s="16">
        <v>587.21</v>
      </c>
      <c r="N189" s="2">
        <f t="shared" si="8"/>
        <v>0</v>
      </c>
      <c r="O189" s="2">
        <f t="shared" si="9"/>
        <v>0</v>
      </c>
      <c r="P189" s="2">
        <f t="shared" si="10"/>
        <v>0</v>
      </c>
      <c r="Q189" s="2">
        <f t="shared" si="11"/>
        <v>0</v>
      </c>
    </row>
    <row r="190" spans="1:17" s="2" customFormat="1" ht="24" customHeight="1" x14ac:dyDescent="0.15">
      <c r="A190" s="333"/>
      <c r="B190" s="10" t="s">
        <v>33</v>
      </c>
      <c r="C190" s="14" t="s">
        <v>34</v>
      </c>
      <c r="D190" s="14" t="s">
        <v>35</v>
      </c>
      <c r="E190" s="14" t="s">
        <v>36</v>
      </c>
      <c r="F190" s="335"/>
      <c r="G190" s="335"/>
      <c r="H190" s="347" t="s">
        <v>37</v>
      </c>
      <c r="I190" s="347"/>
      <c r="J190" s="336" t="s">
        <v>31</v>
      </c>
      <c r="K190" s="336" t="s">
        <v>7</v>
      </c>
      <c r="L190" s="346">
        <v>70</v>
      </c>
      <c r="N190" s="2">
        <f t="shared" si="8"/>
        <v>0</v>
      </c>
      <c r="O190" s="2">
        <f t="shared" si="9"/>
        <v>0</v>
      </c>
      <c r="P190" s="2">
        <f t="shared" si="10"/>
        <v>0</v>
      </c>
      <c r="Q190" s="2">
        <f t="shared" si="11"/>
        <v>0</v>
      </c>
    </row>
    <row r="191" spans="1:17" s="2" customFormat="1" ht="34.5" customHeight="1" x14ac:dyDescent="0.15">
      <c r="A191" s="333"/>
      <c r="B191" s="15" t="s">
        <v>191</v>
      </c>
      <c r="C191" s="15" t="s">
        <v>190</v>
      </c>
      <c r="D191" s="17">
        <v>44640</v>
      </c>
      <c r="E191" s="15" t="s">
        <v>192</v>
      </c>
      <c r="F191" s="335"/>
      <c r="G191" s="335"/>
      <c r="H191" s="347"/>
      <c r="I191" s="347"/>
      <c r="J191" s="336"/>
      <c r="K191" s="336"/>
      <c r="L191" s="346"/>
      <c r="N191" s="2">
        <f t="shared" si="8"/>
        <v>0</v>
      </c>
      <c r="O191" s="2">
        <f t="shared" si="9"/>
        <v>0</v>
      </c>
      <c r="P191" s="2">
        <f t="shared" si="10"/>
        <v>0</v>
      </c>
      <c r="Q191" s="2">
        <f t="shared" si="11"/>
        <v>0</v>
      </c>
    </row>
    <row r="192" spans="1:17" s="2" customFormat="1" ht="24" customHeight="1" x14ac:dyDescent="0.15">
      <c r="A192" s="333">
        <v>35</v>
      </c>
      <c r="B192" s="10" t="s">
        <v>22</v>
      </c>
      <c r="C192" s="14" t="s">
        <v>23</v>
      </c>
      <c r="D192" s="14" t="s">
        <v>24</v>
      </c>
      <c r="E192" s="14" t="s">
        <v>25</v>
      </c>
      <c r="F192" s="334" t="s">
        <v>17</v>
      </c>
      <c r="G192" s="334"/>
      <c r="H192" s="335"/>
      <c r="I192" s="335"/>
      <c r="J192" s="335"/>
      <c r="K192" s="335"/>
      <c r="L192" s="335"/>
      <c r="N192" s="2">
        <f t="shared" si="8"/>
        <v>0</v>
      </c>
      <c r="O192" s="2">
        <f t="shared" si="9"/>
        <v>0</v>
      </c>
      <c r="P192" s="2">
        <f t="shared" si="10"/>
        <v>0</v>
      </c>
      <c r="Q192" s="2">
        <f t="shared" si="11"/>
        <v>0</v>
      </c>
    </row>
    <row r="193" spans="1:17" s="2" customFormat="1" ht="26.25" customHeight="1" x14ac:dyDescent="0.15">
      <c r="A193" s="333"/>
      <c r="B193" s="336" t="s">
        <v>193</v>
      </c>
      <c r="C193" s="353" t="s">
        <v>194</v>
      </c>
      <c r="D193" s="348">
        <v>44609</v>
      </c>
      <c r="E193" s="336" t="s">
        <v>93</v>
      </c>
      <c r="F193" s="336" t="s">
        <v>195</v>
      </c>
      <c r="G193" s="336"/>
      <c r="H193" s="347" t="s">
        <v>30</v>
      </c>
      <c r="I193" s="347"/>
      <c r="J193" s="15" t="s">
        <v>31</v>
      </c>
      <c r="K193" s="15" t="s">
        <v>7</v>
      </c>
      <c r="L193" s="16">
        <v>455</v>
      </c>
      <c r="N193" s="2">
        <f t="shared" si="8"/>
        <v>0</v>
      </c>
      <c r="O193" s="2">
        <f t="shared" si="9"/>
        <v>0</v>
      </c>
      <c r="P193" s="2">
        <f t="shared" si="10"/>
        <v>0</v>
      </c>
      <c r="Q193" s="2">
        <f t="shared" si="11"/>
        <v>0</v>
      </c>
    </row>
    <row r="194" spans="1:17" s="2" customFormat="1" ht="408.95" customHeight="1" x14ac:dyDescent="0.15">
      <c r="A194" s="333"/>
      <c r="B194" s="336"/>
      <c r="C194" s="353"/>
      <c r="D194" s="348"/>
      <c r="E194" s="336"/>
      <c r="F194" s="336"/>
      <c r="G194" s="336"/>
      <c r="H194" s="347" t="s">
        <v>32</v>
      </c>
      <c r="I194" s="347"/>
      <c r="J194" s="336" t="s">
        <v>31</v>
      </c>
      <c r="K194" s="336" t="s">
        <v>7</v>
      </c>
      <c r="L194" s="346">
        <v>192</v>
      </c>
      <c r="N194" s="2">
        <f t="shared" si="8"/>
        <v>0</v>
      </c>
      <c r="O194" s="2">
        <f t="shared" si="9"/>
        <v>0</v>
      </c>
      <c r="P194" s="2">
        <f t="shared" si="10"/>
        <v>0</v>
      </c>
      <c r="Q194" s="2">
        <f t="shared" si="11"/>
        <v>0</v>
      </c>
    </row>
    <row r="195" spans="1:17" s="2" customFormat="1" ht="197.85" customHeight="1" x14ac:dyDescent="0.15">
      <c r="A195" s="333"/>
      <c r="B195" s="336"/>
      <c r="C195" s="353"/>
      <c r="D195" s="348"/>
      <c r="E195" s="336"/>
      <c r="F195" s="336"/>
      <c r="G195" s="336"/>
      <c r="H195" s="347"/>
      <c r="I195" s="347"/>
      <c r="J195" s="336"/>
      <c r="K195" s="336"/>
      <c r="L195" s="346"/>
      <c r="N195" s="2">
        <f t="shared" si="8"/>
        <v>0</v>
      </c>
      <c r="O195" s="2">
        <f t="shared" si="9"/>
        <v>0</v>
      </c>
      <c r="P195" s="2">
        <f t="shared" si="10"/>
        <v>0</v>
      </c>
      <c r="Q195" s="2">
        <f t="shared" si="11"/>
        <v>0</v>
      </c>
    </row>
    <row r="196" spans="1:17" s="2" customFormat="1" ht="24" customHeight="1" x14ac:dyDescent="0.15">
      <c r="A196" s="333"/>
      <c r="B196" s="10" t="s">
        <v>33</v>
      </c>
      <c r="C196" s="14" t="s">
        <v>34</v>
      </c>
      <c r="D196" s="14" t="s">
        <v>35</v>
      </c>
      <c r="E196" s="14" t="s">
        <v>36</v>
      </c>
      <c r="F196" s="335"/>
      <c r="G196" s="335"/>
      <c r="H196" s="347" t="s">
        <v>37</v>
      </c>
      <c r="I196" s="347"/>
      <c r="J196" s="336" t="s">
        <v>31</v>
      </c>
      <c r="K196" s="336" t="s">
        <v>7</v>
      </c>
      <c r="L196" s="346">
        <v>105</v>
      </c>
      <c r="N196" s="2">
        <f t="shared" si="8"/>
        <v>0</v>
      </c>
      <c r="O196" s="2">
        <f t="shared" si="9"/>
        <v>0</v>
      </c>
      <c r="P196" s="2">
        <f t="shared" si="10"/>
        <v>0</v>
      </c>
      <c r="Q196" s="2">
        <f t="shared" si="11"/>
        <v>0</v>
      </c>
    </row>
    <row r="197" spans="1:17" s="2" customFormat="1" ht="24" customHeight="1" x14ac:dyDescent="0.15">
      <c r="A197" s="333"/>
      <c r="B197" s="15" t="s">
        <v>196</v>
      </c>
      <c r="C197" s="15" t="s">
        <v>195</v>
      </c>
      <c r="D197" s="17">
        <v>44613</v>
      </c>
      <c r="E197" s="15" t="s">
        <v>197</v>
      </c>
      <c r="F197" s="335"/>
      <c r="G197" s="335"/>
      <c r="H197" s="347"/>
      <c r="I197" s="347"/>
      <c r="J197" s="336"/>
      <c r="K197" s="336"/>
      <c r="L197" s="346"/>
      <c r="N197" s="2">
        <f t="shared" si="8"/>
        <v>0</v>
      </c>
      <c r="O197" s="2">
        <f t="shared" si="9"/>
        <v>0</v>
      </c>
      <c r="P197" s="2">
        <f t="shared" si="10"/>
        <v>0</v>
      </c>
      <c r="Q197" s="2">
        <f t="shared" si="11"/>
        <v>0</v>
      </c>
    </row>
    <row r="198" spans="1:17" s="2" customFormat="1" ht="24" customHeight="1" x14ac:dyDescent="0.15">
      <c r="A198" s="333">
        <v>36</v>
      </c>
      <c r="B198" s="10" t="s">
        <v>22</v>
      </c>
      <c r="C198" s="14" t="s">
        <v>23</v>
      </c>
      <c r="D198" s="14" t="s">
        <v>24</v>
      </c>
      <c r="E198" s="14" t="s">
        <v>25</v>
      </c>
      <c r="F198" s="334" t="s">
        <v>17</v>
      </c>
      <c r="G198" s="334"/>
      <c r="H198" s="335"/>
      <c r="I198" s="335"/>
      <c r="J198" s="335"/>
      <c r="K198" s="335"/>
      <c r="L198" s="335"/>
      <c r="N198" s="2">
        <f t="shared" si="8"/>
        <v>0</v>
      </c>
      <c r="O198" s="2">
        <f t="shared" si="9"/>
        <v>0</v>
      </c>
      <c r="P198" s="2">
        <f t="shared" si="10"/>
        <v>0</v>
      </c>
      <c r="Q198" s="2">
        <f t="shared" si="11"/>
        <v>0</v>
      </c>
    </row>
    <row r="199" spans="1:17" s="2" customFormat="1" ht="26.25" customHeight="1" x14ac:dyDescent="0.15">
      <c r="A199" s="333"/>
      <c r="B199" s="336" t="s">
        <v>198</v>
      </c>
      <c r="C199" s="353" t="s">
        <v>199</v>
      </c>
      <c r="D199" s="348">
        <v>44506</v>
      </c>
      <c r="E199" s="336" t="s">
        <v>200</v>
      </c>
      <c r="F199" s="336" t="s">
        <v>201</v>
      </c>
      <c r="G199" s="336"/>
      <c r="H199" s="347" t="s">
        <v>30</v>
      </c>
      <c r="I199" s="347"/>
      <c r="J199" s="15" t="s">
        <v>31</v>
      </c>
      <c r="K199" s="15" t="s">
        <v>7</v>
      </c>
      <c r="L199" s="16">
        <v>634.56000000000006</v>
      </c>
      <c r="N199" s="2">
        <f t="shared" si="8"/>
        <v>0</v>
      </c>
      <c r="O199" s="2">
        <f t="shared" si="9"/>
        <v>0</v>
      </c>
      <c r="P199" s="2">
        <f t="shared" si="10"/>
        <v>0</v>
      </c>
      <c r="Q199" s="2">
        <f t="shared" si="11"/>
        <v>0</v>
      </c>
    </row>
    <row r="200" spans="1:17" s="2" customFormat="1" ht="197.25" customHeight="1" x14ac:dyDescent="0.15">
      <c r="A200" s="333"/>
      <c r="B200" s="336"/>
      <c r="C200" s="353"/>
      <c r="D200" s="348"/>
      <c r="E200" s="336"/>
      <c r="F200" s="336"/>
      <c r="G200" s="336"/>
      <c r="H200" s="347" t="s">
        <v>32</v>
      </c>
      <c r="I200" s="347"/>
      <c r="J200" s="15" t="s">
        <v>31</v>
      </c>
      <c r="K200" s="15" t="s">
        <v>7</v>
      </c>
      <c r="L200" s="16">
        <v>1992.72</v>
      </c>
      <c r="N200" s="2">
        <f t="shared" si="8"/>
        <v>0</v>
      </c>
      <c r="O200" s="2">
        <f t="shared" si="9"/>
        <v>0</v>
      </c>
      <c r="P200" s="2">
        <f t="shared" si="10"/>
        <v>0</v>
      </c>
      <c r="Q200" s="2">
        <f t="shared" si="11"/>
        <v>0</v>
      </c>
    </row>
    <row r="201" spans="1:17" s="2" customFormat="1" ht="24" customHeight="1" x14ac:dyDescent="0.15">
      <c r="A201" s="333"/>
      <c r="B201" s="10" t="s">
        <v>33</v>
      </c>
      <c r="C201" s="14" t="s">
        <v>34</v>
      </c>
      <c r="D201" s="14" t="s">
        <v>35</v>
      </c>
      <c r="E201" s="14" t="s">
        <v>36</v>
      </c>
      <c r="F201" s="335"/>
      <c r="G201" s="335"/>
      <c r="H201" s="347" t="s">
        <v>37</v>
      </c>
      <c r="I201" s="347"/>
      <c r="J201" s="336" t="s">
        <v>31</v>
      </c>
      <c r="K201" s="336" t="s">
        <v>31</v>
      </c>
      <c r="L201" s="346">
        <v>0</v>
      </c>
      <c r="N201" s="2">
        <f t="shared" si="8"/>
        <v>0</v>
      </c>
      <c r="O201" s="2">
        <f t="shared" si="9"/>
        <v>0</v>
      </c>
      <c r="P201" s="2">
        <f t="shared" si="10"/>
        <v>0</v>
      </c>
      <c r="Q201" s="2">
        <f t="shared" si="11"/>
        <v>0</v>
      </c>
    </row>
    <row r="202" spans="1:17" s="2" customFormat="1" ht="24" customHeight="1" x14ac:dyDescent="0.15">
      <c r="A202" s="333"/>
      <c r="B202" s="15" t="s">
        <v>202</v>
      </c>
      <c r="C202" s="15" t="s">
        <v>201</v>
      </c>
      <c r="D202" s="17">
        <v>44511</v>
      </c>
      <c r="E202" s="15" t="s">
        <v>203</v>
      </c>
      <c r="F202" s="335"/>
      <c r="G202" s="335"/>
      <c r="H202" s="347"/>
      <c r="I202" s="347"/>
      <c r="J202" s="336"/>
      <c r="K202" s="336"/>
      <c r="L202" s="346"/>
      <c r="N202" s="2">
        <f t="shared" ref="N202:N265" si="12">IF(J202="X",L202,0)</f>
        <v>0</v>
      </c>
      <c r="O202" s="2">
        <f t="shared" ref="O202:O265" si="13">IF(H201="Airfare",N201,0)</f>
        <v>0</v>
      </c>
      <c r="P202" s="2">
        <f t="shared" ref="P202:P265" si="14">IF($H201="Lodging &amp; M&amp;IE",$N201,0)</f>
        <v>0</v>
      </c>
      <c r="Q202" s="2">
        <f t="shared" ref="Q202:Q265" si="15">IF($H201="Other",$N201,0)</f>
        <v>0</v>
      </c>
    </row>
    <row r="203" spans="1:17" s="2" customFormat="1" ht="24" customHeight="1" x14ac:dyDescent="0.15">
      <c r="A203" s="333">
        <v>37</v>
      </c>
      <c r="B203" s="10" t="s">
        <v>22</v>
      </c>
      <c r="C203" s="14" t="s">
        <v>23</v>
      </c>
      <c r="D203" s="14" t="s">
        <v>24</v>
      </c>
      <c r="E203" s="14" t="s">
        <v>25</v>
      </c>
      <c r="F203" s="334" t="s">
        <v>17</v>
      </c>
      <c r="G203" s="334"/>
      <c r="H203" s="335"/>
      <c r="I203" s="335"/>
      <c r="J203" s="335"/>
      <c r="K203" s="335"/>
      <c r="L203" s="335"/>
      <c r="N203" s="2">
        <f t="shared" si="12"/>
        <v>0</v>
      </c>
      <c r="O203" s="2">
        <f t="shared" si="13"/>
        <v>0</v>
      </c>
      <c r="P203" s="2">
        <f t="shared" si="14"/>
        <v>0</v>
      </c>
      <c r="Q203" s="2">
        <f t="shared" si="15"/>
        <v>0</v>
      </c>
    </row>
    <row r="204" spans="1:17" s="2" customFormat="1" ht="26.25" customHeight="1" x14ac:dyDescent="0.15">
      <c r="A204" s="333"/>
      <c r="B204" s="336" t="s">
        <v>204</v>
      </c>
      <c r="C204" s="353" t="s">
        <v>205</v>
      </c>
      <c r="D204" s="348">
        <v>44637</v>
      </c>
      <c r="E204" s="336" t="s">
        <v>206</v>
      </c>
      <c r="F204" s="336" t="s">
        <v>207</v>
      </c>
      <c r="G204" s="336"/>
      <c r="H204" s="347" t="s">
        <v>30</v>
      </c>
      <c r="I204" s="347"/>
      <c r="J204" s="15" t="s">
        <v>31</v>
      </c>
      <c r="K204" s="15" t="s">
        <v>7</v>
      </c>
      <c r="L204" s="16">
        <v>147.72999999999999</v>
      </c>
      <c r="N204" s="2">
        <f t="shared" si="12"/>
        <v>0</v>
      </c>
      <c r="O204" s="2">
        <f t="shared" si="13"/>
        <v>0</v>
      </c>
      <c r="P204" s="2">
        <f t="shared" si="14"/>
        <v>0</v>
      </c>
      <c r="Q204" s="2">
        <f t="shared" si="15"/>
        <v>0</v>
      </c>
    </row>
    <row r="205" spans="1:17" s="2" customFormat="1" ht="134.25" customHeight="1" x14ac:dyDescent="0.15">
      <c r="A205" s="333"/>
      <c r="B205" s="336"/>
      <c r="C205" s="353"/>
      <c r="D205" s="348"/>
      <c r="E205" s="336"/>
      <c r="F205" s="336"/>
      <c r="G205" s="336"/>
      <c r="H205" s="347" t="s">
        <v>32</v>
      </c>
      <c r="I205" s="347"/>
      <c r="J205" s="15" t="s">
        <v>31</v>
      </c>
      <c r="K205" s="15" t="s">
        <v>7</v>
      </c>
      <c r="L205" s="16">
        <v>433.75</v>
      </c>
      <c r="N205" s="2">
        <f t="shared" si="12"/>
        <v>0</v>
      </c>
      <c r="O205" s="2">
        <f t="shared" si="13"/>
        <v>0</v>
      </c>
      <c r="P205" s="2">
        <f t="shared" si="14"/>
        <v>0</v>
      </c>
      <c r="Q205" s="2">
        <f t="shared" si="15"/>
        <v>0</v>
      </c>
    </row>
    <row r="206" spans="1:17" s="2" customFormat="1" ht="24" customHeight="1" x14ac:dyDescent="0.15">
      <c r="A206" s="333"/>
      <c r="B206" s="10" t="s">
        <v>33</v>
      </c>
      <c r="C206" s="14" t="s">
        <v>34</v>
      </c>
      <c r="D206" s="14" t="s">
        <v>35</v>
      </c>
      <c r="E206" s="14" t="s">
        <v>36</v>
      </c>
      <c r="F206" s="335"/>
      <c r="G206" s="335"/>
      <c r="H206" s="347" t="s">
        <v>37</v>
      </c>
      <c r="I206" s="347"/>
      <c r="J206" s="336" t="s">
        <v>31</v>
      </c>
      <c r="K206" s="336" t="s">
        <v>7</v>
      </c>
      <c r="L206" s="346">
        <v>850</v>
      </c>
      <c r="N206" s="2">
        <f t="shared" si="12"/>
        <v>0</v>
      </c>
      <c r="O206" s="2">
        <f t="shared" si="13"/>
        <v>0</v>
      </c>
      <c r="P206" s="2">
        <f t="shared" si="14"/>
        <v>0</v>
      </c>
      <c r="Q206" s="2">
        <f t="shared" si="15"/>
        <v>0</v>
      </c>
    </row>
    <row r="207" spans="1:17" s="2" customFormat="1" ht="24" customHeight="1" x14ac:dyDescent="0.15">
      <c r="A207" s="333"/>
      <c r="B207" s="15" t="s">
        <v>44</v>
      </c>
      <c r="C207" s="15" t="s">
        <v>207</v>
      </c>
      <c r="D207" s="17">
        <v>44639</v>
      </c>
      <c r="E207" s="15" t="s">
        <v>208</v>
      </c>
      <c r="F207" s="335"/>
      <c r="G207" s="335"/>
      <c r="H207" s="347"/>
      <c r="I207" s="347"/>
      <c r="J207" s="336"/>
      <c r="K207" s="336"/>
      <c r="L207" s="346"/>
      <c r="N207" s="2">
        <f t="shared" si="12"/>
        <v>0</v>
      </c>
      <c r="O207" s="2">
        <f t="shared" si="13"/>
        <v>0</v>
      </c>
      <c r="P207" s="2">
        <f t="shared" si="14"/>
        <v>0</v>
      </c>
      <c r="Q207" s="2">
        <f t="shared" si="15"/>
        <v>0</v>
      </c>
    </row>
    <row r="208" spans="1:17" s="2" customFormat="1" ht="24" customHeight="1" x14ac:dyDescent="0.15">
      <c r="A208" s="333">
        <v>38</v>
      </c>
      <c r="B208" s="10" t="s">
        <v>22</v>
      </c>
      <c r="C208" s="14" t="s">
        <v>23</v>
      </c>
      <c r="D208" s="14" t="s">
        <v>24</v>
      </c>
      <c r="E208" s="14" t="s">
        <v>25</v>
      </c>
      <c r="F208" s="334" t="s">
        <v>17</v>
      </c>
      <c r="G208" s="334"/>
      <c r="H208" s="335"/>
      <c r="I208" s="335"/>
      <c r="J208" s="335"/>
      <c r="K208" s="335"/>
      <c r="L208" s="335"/>
      <c r="N208" s="2">
        <f t="shared" si="12"/>
        <v>0</v>
      </c>
      <c r="O208" s="2">
        <f t="shared" si="13"/>
        <v>0</v>
      </c>
      <c r="P208" s="2">
        <f t="shared" si="14"/>
        <v>0</v>
      </c>
      <c r="Q208" s="2">
        <f t="shared" si="15"/>
        <v>0</v>
      </c>
    </row>
    <row r="209" spans="1:17" s="2" customFormat="1" ht="26.25" customHeight="1" x14ac:dyDescent="0.15">
      <c r="A209" s="333"/>
      <c r="B209" s="336" t="s">
        <v>209</v>
      </c>
      <c r="C209" s="353" t="s">
        <v>210</v>
      </c>
      <c r="D209" s="348">
        <v>44532</v>
      </c>
      <c r="E209" s="336" t="s">
        <v>211</v>
      </c>
      <c r="F209" s="336" t="s">
        <v>212</v>
      </c>
      <c r="G209" s="336"/>
      <c r="H209" s="347" t="s">
        <v>30</v>
      </c>
      <c r="I209" s="347"/>
      <c r="J209" s="15" t="s">
        <v>31</v>
      </c>
      <c r="K209" s="15" t="s">
        <v>7</v>
      </c>
      <c r="L209" s="16">
        <v>613.28</v>
      </c>
      <c r="N209" s="2">
        <f t="shared" si="12"/>
        <v>0</v>
      </c>
      <c r="O209" s="2">
        <f t="shared" si="13"/>
        <v>0</v>
      </c>
      <c r="P209" s="2">
        <f t="shared" si="14"/>
        <v>0</v>
      </c>
      <c r="Q209" s="2">
        <f t="shared" si="15"/>
        <v>0</v>
      </c>
    </row>
    <row r="210" spans="1:17" s="2" customFormat="1" ht="134.25" customHeight="1" x14ac:dyDescent="0.15">
      <c r="A210" s="333"/>
      <c r="B210" s="336"/>
      <c r="C210" s="353"/>
      <c r="D210" s="348"/>
      <c r="E210" s="336"/>
      <c r="F210" s="336"/>
      <c r="G210" s="336"/>
      <c r="H210" s="347" t="s">
        <v>32</v>
      </c>
      <c r="I210" s="347"/>
      <c r="J210" s="15" t="s">
        <v>31</v>
      </c>
      <c r="K210" s="15" t="s">
        <v>31</v>
      </c>
      <c r="L210" s="16">
        <v>0</v>
      </c>
      <c r="N210" s="2">
        <f t="shared" si="12"/>
        <v>0</v>
      </c>
      <c r="O210" s="2">
        <f t="shared" si="13"/>
        <v>0</v>
      </c>
      <c r="P210" s="2">
        <f t="shared" si="14"/>
        <v>0</v>
      </c>
      <c r="Q210" s="2">
        <f t="shared" si="15"/>
        <v>0</v>
      </c>
    </row>
    <row r="211" spans="1:17" s="2" customFormat="1" ht="24" customHeight="1" x14ac:dyDescent="0.15">
      <c r="A211" s="333"/>
      <c r="B211" s="10" t="s">
        <v>33</v>
      </c>
      <c r="C211" s="14" t="s">
        <v>34</v>
      </c>
      <c r="D211" s="14" t="s">
        <v>35</v>
      </c>
      <c r="E211" s="14" t="s">
        <v>36</v>
      </c>
      <c r="F211" s="335"/>
      <c r="G211" s="335"/>
      <c r="H211" s="347" t="s">
        <v>37</v>
      </c>
      <c r="I211" s="347"/>
      <c r="J211" s="336" t="s">
        <v>31</v>
      </c>
      <c r="K211" s="336" t="s">
        <v>31</v>
      </c>
      <c r="L211" s="346">
        <v>0</v>
      </c>
      <c r="N211" s="2">
        <f t="shared" si="12"/>
        <v>0</v>
      </c>
      <c r="O211" s="2">
        <f t="shared" si="13"/>
        <v>0</v>
      </c>
      <c r="P211" s="2">
        <f t="shared" si="14"/>
        <v>0</v>
      </c>
      <c r="Q211" s="2">
        <f t="shared" si="15"/>
        <v>0</v>
      </c>
    </row>
    <row r="212" spans="1:17" s="2" customFormat="1" ht="24" customHeight="1" x14ac:dyDescent="0.15">
      <c r="A212" s="333"/>
      <c r="B212" s="15" t="s">
        <v>161</v>
      </c>
      <c r="C212" s="15" t="s">
        <v>212</v>
      </c>
      <c r="D212" s="17">
        <v>44534</v>
      </c>
      <c r="E212" s="15" t="s">
        <v>213</v>
      </c>
      <c r="F212" s="335"/>
      <c r="G212" s="335"/>
      <c r="H212" s="347"/>
      <c r="I212" s="347"/>
      <c r="J212" s="336"/>
      <c r="K212" s="336"/>
      <c r="L212" s="346"/>
      <c r="N212" s="2">
        <f t="shared" si="12"/>
        <v>0</v>
      </c>
      <c r="O212" s="2">
        <f t="shared" si="13"/>
        <v>0</v>
      </c>
      <c r="P212" s="2">
        <f t="shared" si="14"/>
        <v>0</v>
      </c>
      <c r="Q212" s="2">
        <f t="shared" si="15"/>
        <v>0</v>
      </c>
    </row>
    <row r="213" spans="1:17" s="2" customFormat="1" ht="24" customHeight="1" x14ac:dyDescent="0.15">
      <c r="A213" s="333">
        <v>39</v>
      </c>
      <c r="B213" s="10" t="s">
        <v>22</v>
      </c>
      <c r="C213" s="14" t="s">
        <v>23</v>
      </c>
      <c r="D213" s="14" t="s">
        <v>24</v>
      </c>
      <c r="E213" s="14" t="s">
        <v>25</v>
      </c>
      <c r="F213" s="334" t="s">
        <v>17</v>
      </c>
      <c r="G213" s="334"/>
      <c r="H213" s="335"/>
      <c r="I213" s="335"/>
      <c r="J213" s="335"/>
      <c r="K213" s="335"/>
      <c r="L213" s="335"/>
      <c r="N213" s="2">
        <f t="shared" si="12"/>
        <v>0</v>
      </c>
      <c r="O213" s="2">
        <f t="shared" si="13"/>
        <v>0</v>
      </c>
      <c r="P213" s="2">
        <f t="shared" si="14"/>
        <v>0</v>
      </c>
      <c r="Q213" s="2">
        <f t="shared" si="15"/>
        <v>0</v>
      </c>
    </row>
    <row r="214" spans="1:17" s="2" customFormat="1" ht="26.25" customHeight="1" x14ac:dyDescent="0.15">
      <c r="A214" s="333"/>
      <c r="B214" s="336" t="s">
        <v>209</v>
      </c>
      <c r="C214" s="336" t="s">
        <v>214</v>
      </c>
      <c r="D214" s="348">
        <v>44621</v>
      </c>
      <c r="E214" s="336" t="s">
        <v>215</v>
      </c>
      <c r="F214" s="336" t="s">
        <v>216</v>
      </c>
      <c r="G214" s="336"/>
      <c r="H214" s="347" t="s">
        <v>30</v>
      </c>
      <c r="I214" s="347"/>
      <c r="J214" s="15" t="s">
        <v>31</v>
      </c>
      <c r="K214" s="15" t="s">
        <v>7</v>
      </c>
      <c r="L214" s="16">
        <v>356.95</v>
      </c>
      <c r="N214" s="2">
        <f t="shared" si="12"/>
        <v>0</v>
      </c>
      <c r="O214" s="2">
        <f t="shared" si="13"/>
        <v>0</v>
      </c>
      <c r="P214" s="2">
        <f t="shared" si="14"/>
        <v>0</v>
      </c>
      <c r="Q214" s="2">
        <f t="shared" si="15"/>
        <v>0</v>
      </c>
    </row>
    <row r="215" spans="1:17" s="2" customFormat="1" ht="113.25" customHeight="1" x14ac:dyDescent="0.15">
      <c r="A215" s="333"/>
      <c r="B215" s="336"/>
      <c r="C215" s="336"/>
      <c r="D215" s="348"/>
      <c r="E215" s="336"/>
      <c r="F215" s="336"/>
      <c r="G215" s="336"/>
      <c r="H215" s="347" t="s">
        <v>32</v>
      </c>
      <c r="I215" s="347"/>
      <c r="J215" s="15" t="s">
        <v>31</v>
      </c>
      <c r="K215" s="15" t="s">
        <v>7</v>
      </c>
      <c r="L215" s="16">
        <v>187.2</v>
      </c>
      <c r="N215" s="2">
        <f t="shared" si="12"/>
        <v>0</v>
      </c>
      <c r="O215" s="2">
        <f t="shared" si="13"/>
        <v>0</v>
      </c>
      <c r="P215" s="2">
        <f t="shared" si="14"/>
        <v>0</v>
      </c>
      <c r="Q215" s="2">
        <f t="shared" si="15"/>
        <v>0</v>
      </c>
    </row>
    <row r="216" spans="1:17" s="2" customFormat="1" ht="24" customHeight="1" x14ac:dyDescent="0.15">
      <c r="A216" s="333"/>
      <c r="B216" s="10" t="s">
        <v>33</v>
      </c>
      <c r="C216" s="14" t="s">
        <v>34</v>
      </c>
      <c r="D216" s="14" t="s">
        <v>35</v>
      </c>
      <c r="E216" s="14" t="s">
        <v>36</v>
      </c>
      <c r="F216" s="335"/>
      <c r="G216" s="335"/>
      <c r="H216" s="347" t="s">
        <v>37</v>
      </c>
      <c r="I216" s="347"/>
      <c r="J216" s="336" t="s">
        <v>31</v>
      </c>
      <c r="K216" s="336" t="s">
        <v>7</v>
      </c>
      <c r="L216" s="346">
        <v>187.2</v>
      </c>
      <c r="N216" s="2">
        <f t="shared" si="12"/>
        <v>0</v>
      </c>
      <c r="O216" s="2">
        <f t="shared" si="13"/>
        <v>0</v>
      </c>
      <c r="P216" s="2">
        <f t="shared" si="14"/>
        <v>0</v>
      </c>
      <c r="Q216" s="2">
        <f t="shared" si="15"/>
        <v>0</v>
      </c>
    </row>
    <row r="217" spans="1:17" s="2" customFormat="1" ht="24" customHeight="1" x14ac:dyDescent="0.15">
      <c r="A217" s="333"/>
      <c r="B217" s="15" t="s">
        <v>161</v>
      </c>
      <c r="C217" s="15" t="s">
        <v>216</v>
      </c>
      <c r="D217" s="17">
        <v>44622</v>
      </c>
      <c r="E217" s="15" t="s">
        <v>217</v>
      </c>
      <c r="F217" s="335"/>
      <c r="G217" s="335"/>
      <c r="H217" s="347"/>
      <c r="I217" s="347"/>
      <c r="J217" s="336"/>
      <c r="K217" s="336"/>
      <c r="L217" s="346"/>
      <c r="N217" s="2">
        <f t="shared" si="12"/>
        <v>0</v>
      </c>
      <c r="O217" s="2">
        <f t="shared" si="13"/>
        <v>0</v>
      </c>
      <c r="P217" s="2">
        <f t="shared" si="14"/>
        <v>0</v>
      </c>
      <c r="Q217" s="2">
        <f t="shared" si="15"/>
        <v>0</v>
      </c>
    </row>
    <row r="218" spans="1:17" s="2" customFormat="1" ht="24" customHeight="1" x14ac:dyDescent="0.15">
      <c r="A218" s="333">
        <v>40</v>
      </c>
      <c r="B218" s="10" t="s">
        <v>22</v>
      </c>
      <c r="C218" s="14" t="s">
        <v>23</v>
      </c>
      <c r="D218" s="14" t="s">
        <v>24</v>
      </c>
      <c r="E218" s="14" t="s">
        <v>25</v>
      </c>
      <c r="F218" s="334" t="s">
        <v>17</v>
      </c>
      <c r="G218" s="334"/>
      <c r="H218" s="335"/>
      <c r="I218" s="335"/>
      <c r="J218" s="335"/>
      <c r="K218" s="335"/>
      <c r="L218" s="335"/>
      <c r="N218" s="2">
        <f t="shared" si="12"/>
        <v>0</v>
      </c>
      <c r="O218" s="2">
        <f t="shared" si="13"/>
        <v>0</v>
      </c>
      <c r="P218" s="2">
        <f t="shared" si="14"/>
        <v>0</v>
      </c>
      <c r="Q218" s="2">
        <f t="shared" si="15"/>
        <v>0</v>
      </c>
    </row>
    <row r="219" spans="1:17" s="2" customFormat="1" ht="26.25" customHeight="1" x14ac:dyDescent="0.15">
      <c r="A219" s="333"/>
      <c r="B219" s="336" t="s">
        <v>209</v>
      </c>
      <c r="C219" s="336" t="s">
        <v>218</v>
      </c>
      <c r="D219" s="348">
        <v>44625</v>
      </c>
      <c r="E219" s="336" t="s">
        <v>219</v>
      </c>
      <c r="F219" s="336" t="s">
        <v>220</v>
      </c>
      <c r="G219" s="336"/>
      <c r="H219" s="347" t="s">
        <v>30</v>
      </c>
      <c r="I219" s="347"/>
      <c r="J219" s="15" t="s">
        <v>31</v>
      </c>
      <c r="K219" s="15" t="s">
        <v>7</v>
      </c>
      <c r="L219" s="16">
        <v>115.5</v>
      </c>
      <c r="N219" s="2">
        <f t="shared" si="12"/>
        <v>0</v>
      </c>
      <c r="O219" s="2">
        <f t="shared" si="13"/>
        <v>0</v>
      </c>
      <c r="P219" s="2">
        <f t="shared" si="14"/>
        <v>0</v>
      </c>
      <c r="Q219" s="2">
        <f t="shared" si="15"/>
        <v>0</v>
      </c>
    </row>
    <row r="220" spans="1:17" s="2" customFormat="1" ht="102.75" customHeight="1" x14ac:dyDescent="0.15">
      <c r="A220" s="333"/>
      <c r="B220" s="336"/>
      <c r="C220" s="336"/>
      <c r="D220" s="348"/>
      <c r="E220" s="336"/>
      <c r="F220" s="336"/>
      <c r="G220" s="336"/>
      <c r="H220" s="347" t="s">
        <v>32</v>
      </c>
      <c r="I220" s="347"/>
      <c r="J220" s="15" t="s">
        <v>31</v>
      </c>
      <c r="K220" s="15" t="s">
        <v>7</v>
      </c>
      <c r="L220" s="16">
        <v>313.19</v>
      </c>
      <c r="N220" s="2">
        <f t="shared" si="12"/>
        <v>0</v>
      </c>
      <c r="O220" s="2">
        <f t="shared" si="13"/>
        <v>0</v>
      </c>
      <c r="P220" s="2">
        <f t="shared" si="14"/>
        <v>0</v>
      </c>
      <c r="Q220" s="2">
        <f t="shared" si="15"/>
        <v>0</v>
      </c>
    </row>
    <row r="221" spans="1:17" s="2" customFormat="1" ht="24" customHeight="1" x14ac:dyDescent="0.15">
      <c r="A221" s="333"/>
      <c r="B221" s="10" t="s">
        <v>33</v>
      </c>
      <c r="C221" s="14" t="s">
        <v>34</v>
      </c>
      <c r="D221" s="14" t="s">
        <v>35</v>
      </c>
      <c r="E221" s="14" t="s">
        <v>36</v>
      </c>
      <c r="F221" s="335"/>
      <c r="G221" s="335"/>
      <c r="H221" s="347" t="s">
        <v>37</v>
      </c>
      <c r="I221" s="347"/>
      <c r="J221" s="336" t="s">
        <v>31</v>
      </c>
      <c r="K221" s="336" t="s">
        <v>31</v>
      </c>
      <c r="L221" s="346">
        <v>0</v>
      </c>
      <c r="N221" s="2">
        <f t="shared" si="12"/>
        <v>0</v>
      </c>
      <c r="O221" s="2">
        <f t="shared" si="13"/>
        <v>0</v>
      </c>
      <c r="P221" s="2">
        <f t="shared" si="14"/>
        <v>0</v>
      </c>
      <c r="Q221" s="2">
        <f t="shared" si="15"/>
        <v>0</v>
      </c>
    </row>
    <row r="222" spans="1:17" s="2" customFormat="1" ht="24" customHeight="1" x14ac:dyDescent="0.15">
      <c r="A222" s="333"/>
      <c r="B222" s="15" t="s">
        <v>161</v>
      </c>
      <c r="C222" s="15" t="s">
        <v>220</v>
      </c>
      <c r="D222" s="17">
        <v>44628</v>
      </c>
      <c r="E222" s="15" t="s">
        <v>221</v>
      </c>
      <c r="F222" s="335"/>
      <c r="G222" s="335"/>
      <c r="H222" s="347"/>
      <c r="I222" s="347"/>
      <c r="J222" s="336"/>
      <c r="K222" s="336"/>
      <c r="L222" s="346"/>
      <c r="N222" s="2">
        <f t="shared" si="12"/>
        <v>0</v>
      </c>
      <c r="O222" s="2">
        <f t="shared" si="13"/>
        <v>0</v>
      </c>
      <c r="P222" s="2">
        <f t="shared" si="14"/>
        <v>0</v>
      </c>
      <c r="Q222" s="2">
        <f t="shared" si="15"/>
        <v>0</v>
      </c>
    </row>
    <row r="223" spans="1:17" s="2" customFormat="1" ht="24" customHeight="1" x14ac:dyDescent="0.15">
      <c r="A223" s="333">
        <v>41</v>
      </c>
      <c r="B223" s="10" t="s">
        <v>22</v>
      </c>
      <c r="C223" s="14" t="s">
        <v>23</v>
      </c>
      <c r="D223" s="14" t="s">
        <v>24</v>
      </c>
      <c r="E223" s="14" t="s">
        <v>25</v>
      </c>
      <c r="F223" s="334" t="s">
        <v>17</v>
      </c>
      <c r="G223" s="334"/>
      <c r="H223" s="335"/>
      <c r="I223" s="335"/>
      <c r="J223" s="335"/>
      <c r="K223" s="335"/>
      <c r="L223" s="335"/>
      <c r="N223" s="2">
        <f t="shared" si="12"/>
        <v>0</v>
      </c>
      <c r="O223" s="2">
        <f t="shared" si="13"/>
        <v>0</v>
      </c>
      <c r="P223" s="2">
        <f t="shared" si="14"/>
        <v>0</v>
      </c>
      <c r="Q223" s="2">
        <f t="shared" si="15"/>
        <v>0</v>
      </c>
    </row>
    <row r="224" spans="1:17" s="2" customFormat="1" ht="26.25" customHeight="1" x14ac:dyDescent="0.15">
      <c r="A224" s="333"/>
      <c r="B224" s="336" t="s">
        <v>222</v>
      </c>
      <c r="C224" s="353" t="s">
        <v>223</v>
      </c>
      <c r="D224" s="348">
        <v>44648</v>
      </c>
      <c r="E224" s="336" t="s">
        <v>118</v>
      </c>
      <c r="F224" s="336" t="s">
        <v>119</v>
      </c>
      <c r="G224" s="336"/>
      <c r="H224" s="347" t="s">
        <v>30</v>
      </c>
      <c r="I224" s="347"/>
      <c r="J224" s="15" t="s">
        <v>31</v>
      </c>
      <c r="K224" s="15" t="s">
        <v>7</v>
      </c>
      <c r="L224" s="16">
        <v>784.14</v>
      </c>
      <c r="N224" s="2">
        <f t="shared" si="12"/>
        <v>0</v>
      </c>
      <c r="O224" s="2">
        <f t="shared" si="13"/>
        <v>0</v>
      </c>
      <c r="P224" s="2">
        <f t="shared" si="14"/>
        <v>0</v>
      </c>
      <c r="Q224" s="2">
        <f t="shared" si="15"/>
        <v>0</v>
      </c>
    </row>
    <row r="225" spans="1:17" s="2" customFormat="1" ht="408.95" customHeight="1" x14ac:dyDescent="0.15">
      <c r="A225" s="333"/>
      <c r="B225" s="336"/>
      <c r="C225" s="353"/>
      <c r="D225" s="348"/>
      <c r="E225" s="336"/>
      <c r="F225" s="336"/>
      <c r="G225" s="336"/>
      <c r="H225" s="347" t="s">
        <v>32</v>
      </c>
      <c r="I225" s="347"/>
      <c r="J225" s="336" t="s">
        <v>31</v>
      </c>
      <c r="K225" s="336" t="s">
        <v>31</v>
      </c>
      <c r="L225" s="346">
        <v>0</v>
      </c>
      <c r="N225" s="2">
        <f t="shared" si="12"/>
        <v>0</v>
      </c>
      <c r="O225" s="2">
        <f t="shared" si="13"/>
        <v>0</v>
      </c>
      <c r="P225" s="2">
        <f t="shared" si="14"/>
        <v>0</v>
      </c>
      <c r="Q225" s="2">
        <f t="shared" si="15"/>
        <v>0</v>
      </c>
    </row>
    <row r="226" spans="1:17" s="2" customFormat="1" ht="61.35" customHeight="1" x14ac:dyDescent="0.15">
      <c r="A226" s="333"/>
      <c r="B226" s="336"/>
      <c r="C226" s="353"/>
      <c r="D226" s="348"/>
      <c r="E226" s="336"/>
      <c r="F226" s="336"/>
      <c r="G226" s="336"/>
      <c r="H226" s="347"/>
      <c r="I226" s="347"/>
      <c r="J226" s="336"/>
      <c r="K226" s="336"/>
      <c r="L226" s="346"/>
      <c r="N226" s="2">
        <f t="shared" si="12"/>
        <v>0</v>
      </c>
      <c r="O226" s="2">
        <f t="shared" si="13"/>
        <v>0</v>
      </c>
      <c r="P226" s="2">
        <f t="shared" si="14"/>
        <v>0</v>
      </c>
      <c r="Q226" s="2">
        <f t="shared" si="15"/>
        <v>0</v>
      </c>
    </row>
    <row r="227" spans="1:17" s="2" customFormat="1" ht="24" customHeight="1" x14ac:dyDescent="0.15">
      <c r="A227" s="333"/>
      <c r="B227" s="10" t="s">
        <v>33</v>
      </c>
      <c r="C227" s="14" t="s">
        <v>34</v>
      </c>
      <c r="D227" s="14" t="s">
        <v>35</v>
      </c>
      <c r="E227" s="14" t="s">
        <v>36</v>
      </c>
      <c r="F227" s="335"/>
      <c r="G227" s="335"/>
      <c r="H227" s="347" t="s">
        <v>37</v>
      </c>
      <c r="I227" s="347"/>
      <c r="J227" s="336" t="s">
        <v>31</v>
      </c>
      <c r="K227" s="336" t="s">
        <v>31</v>
      </c>
      <c r="L227" s="346">
        <v>0</v>
      </c>
      <c r="N227" s="2">
        <f t="shared" si="12"/>
        <v>0</v>
      </c>
      <c r="O227" s="2">
        <f t="shared" si="13"/>
        <v>0</v>
      </c>
      <c r="P227" s="2">
        <f t="shared" si="14"/>
        <v>0</v>
      </c>
      <c r="Q227" s="2">
        <f t="shared" si="15"/>
        <v>0</v>
      </c>
    </row>
    <row r="228" spans="1:17" s="2" customFormat="1" ht="24" customHeight="1" x14ac:dyDescent="0.15">
      <c r="A228" s="333"/>
      <c r="B228" s="15" t="s">
        <v>161</v>
      </c>
      <c r="C228" s="15" t="s">
        <v>119</v>
      </c>
      <c r="D228" s="17">
        <v>44652</v>
      </c>
      <c r="E228" s="15" t="s">
        <v>224</v>
      </c>
      <c r="F228" s="335"/>
      <c r="G228" s="335"/>
      <c r="H228" s="347"/>
      <c r="I228" s="347"/>
      <c r="J228" s="336"/>
      <c r="K228" s="336"/>
      <c r="L228" s="346"/>
      <c r="N228" s="2">
        <f t="shared" si="12"/>
        <v>0</v>
      </c>
      <c r="O228" s="2">
        <f t="shared" si="13"/>
        <v>0</v>
      </c>
      <c r="P228" s="2">
        <f t="shared" si="14"/>
        <v>0</v>
      </c>
      <c r="Q228" s="2">
        <f t="shared" si="15"/>
        <v>0</v>
      </c>
    </row>
    <row r="229" spans="1:17" s="2" customFormat="1" ht="24" customHeight="1" x14ac:dyDescent="0.15">
      <c r="A229" s="333">
        <v>42</v>
      </c>
      <c r="B229" s="10" t="s">
        <v>22</v>
      </c>
      <c r="C229" s="14" t="s">
        <v>23</v>
      </c>
      <c r="D229" s="14" t="s">
        <v>24</v>
      </c>
      <c r="E229" s="14" t="s">
        <v>25</v>
      </c>
      <c r="F229" s="334" t="s">
        <v>17</v>
      </c>
      <c r="G229" s="334"/>
      <c r="H229" s="335"/>
      <c r="I229" s="335"/>
      <c r="J229" s="335"/>
      <c r="K229" s="335"/>
      <c r="L229" s="335"/>
      <c r="N229" s="2">
        <f t="shared" si="12"/>
        <v>0</v>
      </c>
      <c r="O229" s="2">
        <f t="shared" si="13"/>
        <v>0</v>
      </c>
      <c r="P229" s="2">
        <f t="shared" si="14"/>
        <v>0</v>
      </c>
      <c r="Q229" s="2">
        <f t="shared" si="15"/>
        <v>0</v>
      </c>
    </row>
    <row r="230" spans="1:17" s="2" customFormat="1" ht="26.25" customHeight="1" x14ac:dyDescent="0.15">
      <c r="A230" s="333"/>
      <c r="B230" s="336" t="s">
        <v>225</v>
      </c>
      <c r="C230" s="353" t="s">
        <v>226</v>
      </c>
      <c r="D230" s="348">
        <v>44637</v>
      </c>
      <c r="E230" s="336" t="s">
        <v>227</v>
      </c>
      <c r="F230" s="336" t="s">
        <v>228</v>
      </c>
      <c r="G230" s="336"/>
      <c r="H230" s="347" t="s">
        <v>30</v>
      </c>
      <c r="I230" s="347"/>
      <c r="J230" s="15" t="s">
        <v>31</v>
      </c>
      <c r="K230" s="15" t="s">
        <v>7</v>
      </c>
      <c r="L230" s="16">
        <v>245</v>
      </c>
      <c r="N230" s="2">
        <f t="shared" si="12"/>
        <v>0</v>
      </c>
      <c r="O230" s="2">
        <f t="shared" si="13"/>
        <v>0</v>
      </c>
      <c r="P230" s="2">
        <f t="shared" si="14"/>
        <v>0</v>
      </c>
      <c r="Q230" s="2">
        <f t="shared" si="15"/>
        <v>0</v>
      </c>
    </row>
    <row r="231" spans="1:17" s="2" customFormat="1" ht="207.75" customHeight="1" x14ac:dyDescent="0.15">
      <c r="A231" s="333"/>
      <c r="B231" s="336"/>
      <c r="C231" s="353"/>
      <c r="D231" s="348"/>
      <c r="E231" s="336"/>
      <c r="F231" s="336"/>
      <c r="G231" s="336"/>
      <c r="H231" s="347" t="s">
        <v>32</v>
      </c>
      <c r="I231" s="347"/>
      <c r="J231" s="15" t="s">
        <v>31</v>
      </c>
      <c r="K231" s="15" t="s">
        <v>7</v>
      </c>
      <c r="L231" s="16">
        <v>1095.2</v>
      </c>
      <c r="N231" s="2">
        <f t="shared" si="12"/>
        <v>0</v>
      </c>
      <c r="O231" s="2">
        <f t="shared" si="13"/>
        <v>0</v>
      </c>
      <c r="P231" s="2">
        <f t="shared" si="14"/>
        <v>0</v>
      </c>
      <c r="Q231" s="2">
        <f t="shared" si="15"/>
        <v>0</v>
      </c>
    </row>
    <row r="232" spans="1:17" s="2" customFormat="1" ht="24" customHeight="1" x14ac:dyDescent="0.15">
      <c r="A232" s="333"/>
      <c r="B232" s="10" t="s">
        <v>33</v>
      </c>
      <c r="C232" s="14" t="s">
        <v>34</v>
      </c>
      <c r="D232" s="14" t="s">
        <v>35</v>
      </c>
      <c r="E232" s="14" t="s">
        <v>36</v>
      </c>
      <c r="F232" s="335"/>
      <c r="G232" s="335"/>
      <c r="H232" s="347" t="s">
        <v>37</v>
      </c>
      <c r="I232" s="347"/>
      <c r="J232" s="336" t="s">
        <v>31</v>
      </c>
      <c r="K232" s="336" t="s">
        <v>7</v>
      </c>
      <c r="L232" s="346">
        <v>35</v>
      </c>
      <c r="N232" s="2">
        <f t="shared" si="12"/>
        <v>0</v>
      </c>
      <c r="O232" s="2">
        <f t="shared" si="13"/>
        <v>0</v>
      </c>
      <c r="P232" s="2">
        <f t="shared" si="14"/>
        <v>0</v>
      </c>
      <c r="Q232" s="2">
        <f t="shared" si="15"/>
        <v>0</v>
      </c>
    </row>
    <row r="233" spans="1:17" s="2" customFormat="1" ht="24" customHeight="1" x14ac:dyDescent="0.15">
      <c r="A233" s="333"/>
      <c r="B233" s="15" t="s">
        <v>56</v>
      </c>
      <c r="C233" s="15" t="s">
        <v>228</v>
      </c>
      <c r="D233" s="17">
        <v>44639</v>
      </c>
      <c r="E233" s="15" t="s">
        <v>208</v>
      </c>
      <c r="F233" s="335"/>
      <c r="G233" s="335"/>
      <c r="H233" s="347"/>
      <c r="I233" s="347"/>
      <c r="J233" s="336"/>
      <c r="K233" s="336"/>
      <c r="L233" s="346"/>
      <c r="N233" s="2">
        <f t="shared" si="12"/>
        <v>0</v>
      </c>
      <c r="O233" s="2">
        <f t="shared" si="13"/>
        <v>0</v>
      </c>
      <c r="P233" s="2">
        <f t="shared" si="14"/>
        <v>0</v>
      </c>
      <c r="Q233" s="2">
        <f t="shared" si="15"/>
        <v>0</v>
      </c>
    </row>
    <row r="234" spans="1:17" s="2" customFormat="1" ht="24" customHeight="1" x14ac:dyDescent="0.15">
      <c r="A234" s="333">
        <v>43</v>
      </c>
      <c r="B234" s="10" t="s">
        <v>22</v>
      </c>
      <c r="C234" s="14" t="s">
        <v>23</v>
      </c>
      <c r="D234" s="14" t="s">
        <v>24</v>
      </c>
      <c r="E234" s="14" t="s">
        <v>25</v>
      </c>
      <c r="F234" s="334" t="s">
        <v>17</v>
      </c>
      <c r="G234" s="334"/>
      <c r="H234" s="335"/>
      <c r="I234" s="335"/>
      <c r="J234" s="335"/>
      <c r="K234" s="335"/>
      <c r="L234" s="335"/>
      <c r="N234" s="2">
        <f t="shared" si="12"/>
        <v>0</v>
      </c>
      <c r="O234" s="2">
        <f t="shared" si="13"/>
        <v>0</v>
      </c>
      <c r="P234" s="2">
        <f t="shared" si="14"/>
        <v>0</v>
      </c>
      <c r="Q234" s="2">
        <f t="shared" si="15"/>
        <v>0</v>
      </c>
    </row>
    <row r="235" spans="1:17" s="2" customFormat="1" ht="26.25" customHeight="1" x14ac:dyDescent="0.15">
      <c r="A235" s="333"/>
      <c r="B235" s="336" t="s">
        <v>229</v>
      </c>
      <c r="C235" s="336" t="s">
        <v>230</v>
      </c>
      <c r="D235" s="348">
        <v>44626</v>
      </c>
      <c r="E235" s="336" t="s">
        <v>172</v>
      </c>
      <c r="F235" s="336" t="s">
        <v>231</v>
      </c>
      <c r="G235" s="336"/>
      <c r="H235" s="347" t="s">
        <v>30</v>
      </c>
      <c r="I235" s="347"/>
      <c r="J235" s="15" t="s">
        <v>31</v>
      </c>
      <c r="K235" s="15" t="s">
        <v>7</v>
      </c>
      <c r="L235" s="16">
        <v>830.76</v>
      </c>
      <c r="N235" s="2">
        <f t="shared" si="12"/>
        <v>0</v>
      </c>
      <c r="O235" s="2">
        <f t="shared" si="13"/>
        <v>0</v>
      </c>
      <c r="P235" s="2">
        <f t="shared" si="14"/>
        <v>0</v>
      </c>
      <c r="Q235" s="2">
        <f t="shared" si="15"/>
        <v>0</v>
      </c>
    </row>
    <row r="236" spans="1:17" s="2" customFormat="1" ht="71.25" customHeight="1" x14ac:dyDescent="0.15">
      <c r="A236" s="333"/>
      <c r="B236" s="336"/>
      <c r="C236" s="336"/>
      <c r="D236" s="348"/>
      <c r="E236" s="336"/>
      <c r="F236" s="336"/>
      <c r="G236" s="336"/>
      <c r="H236" s="347" t="s">
        <v>32</v>
      </c>
      <c r="I236" s="347"/>
      <c r="J236" s="15" t="s">
        <v>31</v>
      </c>
      <c r="K236" s="15" t="s">
        <v>31</v>
      </c>
      <c r="L236" s="16">
        <v>0</v>
      </c>
      <c r="N236" s="2">
        <f t="shared" si="12"/>
        <v>0</v>
      </c>
      <c r="O236" s="2">
        <f t="shared" si="13"/>
        <v>0</v>
      </c>
      <c r="P236" s="2">
        <f t="shared" si="14"/>
        <v>0</v>
      </c>
      <c r="Q236" s="2">
        <f t="shared" si="15"/>
        <v>0</v>
      </c>
    </row>
    <row r="237" spans="1:17" s="2" customFormat="1" ht="24" customHeight="1" x14ac:dyDescent="0.15">
      <c r="A237" s="333"/>
      <c r="B237" s="10" t="s">
        <v>33</v>
      </c>
      <c r="C237" s="14" t="s">
        <v>34</v>
      </c>
      <c r="D237" s="14" t="s">
        <v>35</v>
      </c>
      <c r="E237" s="14" t="s">
        <v>36</v>
      </c>
      <c r="F237" s="335"/>
      <c r="G237" s="335"/>
      <c r="H237" s="347" t="s">
        <v>37</v>
      </c>
      <c r="I237" s="347"/>
      <c r="J237" s="336" t="s">
        <v>31</v>
      </c>
      <c r="K237" s="336" t="s">
        <v>7</v>
      </c>
      <c r="L237" s="346">
        <v>725</v>
      </c>
      <c r="N237" s="2">
        <f t="shared" si="12"/>
        <v>0</v>
      </c>
      <c r="O237" s="2">
        <f t="shared" si="13"/>
        <v>0</v>
      </c>
      <c r="P237" s="2">
        <f t="shared" si="14"/>
        <v>0</v>
      </c>
      <c r="Q237" s="2">
        <f t="shared" si="15"/>
        <v>0</v>
      </c>
    </row>
    <row r="238" spans="1:17" s="2" customFormat="1" ht="24" customHeight="1" x14ac:dyDescent="0.15">
      <c r="A238" s="333"/>
      <c r="B238" s="15" t="s">
        <v>161</v>
      </c>
      <c r="C238" s="15" t="s">
        <v>231</v>
      </c>
      <c r="D238" s="17">
        <v>44632</v>
      </c>
      <c r="E238" s="15" t="s">
        <v>232</v>
      </c>
      <c r="F238" s="335"/>
      <c r="G238" s="335"/>
      <c r="H238" s="347"/>
      <c r="I238" s="347"/>
      <c r="J238" s="336"/>
      <c r="K238" s="336"/>
      <c r="L238" s="346"/>
      <c r="N238" s="2">
        <f t="shared" si="12"/>
        <v>0</v>
      </c>
      <c r="O238" s="2">
        <f t="shared" si="13"/>
        <v>0</v>
      </c>
      <c r="P238" s="2">
        <f t="shared" si="14"/>
        <v>0</v>
      </c>
      <c r="Q238" s="2">
        <f t="shared" si="15"/>
        <v>0</v>
      </c>
    </row>
    <row r="239" spans="1:17" s="2" customFormat="1" ht="24" customHeight="1" x14ac:dyDescent="0.15">
      <c r="A239" s="333">
        <v>44</v>
      </c>
      <c r="B239" s="10" t="s">
        <v>22</v>
      </c>
      <c r="C239" s="14" t="s">
        <v>23</v>
      </c>
      <c r="D239" s="14" t="s">
        <v>24</v>
      </c>
      <c r="E239" s="14" t="s">
        <v>25</v>
      </c>
      <c r="F239" s="334" t="s">
        <v>17</v>
      </c>
      <c r="G239" s="334"/>
      <c r="H239" s="335"/>
      <c r="I239" s="335"/>
      <c r="J239" s="335"/>
      <c r="K239" s="335"/>
      <c r="L239" s="335"/>
      <c r="N239" s="2">
        <f t="shared" si="12"/>
        <v>0</v>
      </c>
      <c r="O239" s="2">
        <f t="shared" si="13"/>
        <v>0</v>
      </c>
      <c r="P239" s="2">
        <f t="shared" si="14"/>
        <v>0</v>
      </c>
      <c r="Q239" s="2">
        <f t="shared" si="15"/>
        <v>0</v>
      </c>
    </row>
    <row r="240" spans="1:17" s="2" customFormat="1" ht="26.25" customHeight="1" x14ac:dyDescent="0.15">
      <c r="A240" s="333"/>
      <c r="B240" s="336" t="s">
        <v>233</v>
      </c>
      <c r="C240" s="353" t="s">
        <v>234</v>
      </c>
      <c r="D240" s="348">
        <v>44648</v>
      </c>
      <c r="E240" s="336" t="s">
        <v>118</v>
      </c>
      <c r="F240" s="336" t="s">
        <v>119</v>
      </c>
      <c r="G240" s="336"/>
      <c r="H240" s="347" t="s">
        <v>30</v>
      </c>
      <c r="I240" s="347"/>
      <c r="J240" s="15" t="s">
        <v>31</v>
      </c>
      <c r="K240" s="15" t="s">
        <v>7</v>
      </c>
      <c r="L240" s="16">
        <v>667.73</v>
      </c>
      <c r="N240" s="2">
        <f t="shared" si="12"/>
        <v>0</v>
      </c>
      <c r="O240" s="2">
        <f t="shared" si="13"/>
        <v>0</v>
      </c>
      <c r="P240" s="2">
        <f t="shared" si="14"/>
        <v>0</v>
      </c>
      <c r="Q240" s="2">
        <f t="shared" si="15"/>
        <v>0</v>
      </c>
    </row>
    <row r="241" spans="1:17" s="2" customFormat="1" ht="386.25" customHeight="1" x14ac:dyDescent="0.15">
      <c r="A241" s="333"/>
      <c r="B241" s="336"/>
      <c r="C241" s="353"/>
      <c r="D241" s="348"/>
      <c r="E241" s="336"/>
      <c r="F241" s="336"/>
      <c r="G241" s="336"/>
      <c r="H241" s="347" t="s">
        <v>32</v>
      </c>
      <c r="I241" s="347"/>
      <c r="J241" s="15" t="s">
        <v>31</v>
      </c>
      <c r="K241" s="15" t="s">
        <v>7</v>
      </c>
      <c r="L241" s="16">
        <v>602.58000000000004</v>
      </c>
      <c r="N241" s="2">
        <f t="shared" si="12"/>
        <v>0</v>
      </c>
      <c r="O241" s="2">
        <f t="shared" si="13"/>
        <v>0</v>
      </c>
      <c r="P241" s="2">
        <f t="shared" si="14"/>
        <v>0</v>
      </c>
      <c r="Q241" s="2">
        <f t="shared" si="15"/>
        <v>0</v>
      </c>
    </row>
    <row r="242" spans="1:17" s="2" customFormat="1" ht="24" customHeight="1" x14ac:dyDescent="0.15">
      <c r="A242" s="333"/>
      <c r="B242" s="10" t="s">
        <v>33</v>
      </c>
      <c r="C242" s="14" t="s">
        <v>34</v>
      </c>
      <c r="D242" s="14" t="s">
        <v>35</v>
      </c>
      <c r="E242" s="14" t="s">
        <v>36</v>
      </c>
      <c r="F242" s="335"/>
      <c r="G242" s="335"/>
      <c r="H242" s="347" t="s">
        <v>37</v>
      </c>
      <c r="I242" s="347"/>
      <c r="J242" s="336" t="s">
        <v>31</v>
      </c>
      <c r="K242" s="336" t="s">
        <v>7</v>
      </c>
      <c r="L242" s="346">
        <v>215</v>
      </c>
      <c r="N242" s="2">
        <f t="shared" si="12"/>
        <v>0</v>
      </c>
      <c r="O242" s="2">
        <f t="shared" si="13"/>
        <v>0</v>
      </c>
      <c r="P242" s="2">
        <f t="shared" si="14"/>
        <v>0</v>
      </c>
      <c r="Q242" s="2">
        <f t="shared" si="15"/>
        <v>0</v>
      </c>
    </row>
    <row r="243" spans="1:17" s="2" customFormat="1" ht="24" customHeight="1" x14ac:dyDescent="0.15">
      <c r="A243" s="333"/>
      <c r="B243" s="15" t="s">
        <v>136</v>
      </c>
      <c r="C243" s="15" t="s">
        <v>119</v>
      </c>
      <c r="D243" s="17">
        <v>44652</v>
      </c>
      <c r="E243" s="15" t="s">
        <v>224</v>
      </c>
      <c r="F243" s="335"/>
      <c r="G243" s="335"/>
      <c r="H243" s="347"/>
      <c r="I243" s="347"/>
      <c r="J243" s="336"/>
      <c r="K243" s="336"/>
      <c r="L243" s="346"/>
      <c r="N243" s="2">
        <f t="shared" si="12"/>
        <v>0</v>
      </c>
      <c r="O243" s="2">
        <f t="shared" si="13"/>
        <v>0</v>
      </c>
      <c r="P243" s="2">
        <f t="shared" si="14"/>
        <v>0</v>
      </c>
      <c r="Q243" s="2">
        <f t="shared" si="15"/>
        <v>0</v>
      </c>
    </row>
    <row r="244" spans="1:17" s="2" customFormat="1" ht="24" customHeight="1" x14ac:dyDescent="0.15">
      <c r="A244" s="333">
        <v>45</v>
      </c>
      <c r="B244" s="10" t="s">
        <v>22</v>
      </c>
      <c r="C244" s="14" t="s">
        <v>23</v>
      </c>
      <c r="D244" s="14" t="s">
        <v>24</v>
      </c>
      <c r="E244" s="14" t="s">
        <v>25</v>
      </c>
      <c r="F244" s="334" t="s">
        <v>17</v>
      </c>
      <c r="G244" s="334"/>
      <c r="H244" s="335"/>
      <c r="I244" s="335"/>
      <c r="J244" s="335"/>
      <c r="K244" s="335"/>
      <c r="L244" s="335"/>
      <c r="N244" s="2">
        <f t="shared" si="12"/>
        <v>0</v>
      </c>
      <c r="O244" s="2">
        <f t="shared" si="13"/>
        <v>0</v>
      </c>
      <c r="P244" s="2">
        <f t="shared" si="14"/>
        <v>0</v>
      </c>
      <c r="Q244" s="2">
        <f t="shared" si="15"/>
        <v>0</v>
      </c>
    </row>
    <row r="245" spans="1:17" s="2" customFormat="1" ht="26.25" customHeight="1" x14ac:dyDescent="0.15">
      <c r="A245" s="333"/>
      <c r="B245" s="336" t="s">
        <v>235</v>
      </c>
      <c r="C245" s="353" t="s">
        <v>236</v>
      </c>
      <c r="D245" s="348">
        <v>44605</v>
      </c>
      <c r="E245" s="336" t="s">
        <v>237</v>
      </c>
      <c r="F245" s="336" t="s">
        <v>238</v>
      </c>
      <c r="G245" s="336"/>
      <c r="H245" s="347" t="s">
        <v>30</v>
      </c>
      <c r="I245" s="347"/>
      <c r="J245" s="15" t="s">
        <v>31</v>
      </c>
      <c r="K245" s="15" t="s">
        <v>7</v>
      </c>
      <c r="L245" s="16">
        <v>466.67</v>
      </c>
      <c r="N245" s="2">
        <f t="shared" si="12"/>
        <v>0</v>
      </c>
      <c r="O245" s="2">
        <f t="shared" si="13"/>
        <v>0</v>
      </c>
      <c r="P245" s="2">
        <f t="shared" si="14"/>
        <v>0</v>
      </c>
      <c r="Q245" s="2">
        <f t="shared" si="15"/>
        <v>0</v>
      </c>
    </row>
    <row r="246" spans="1:17" s="2" customFormat="1" ht="323.25" customHeight="1" x14ac:dyDescent="0.15">
      <c r="A246" s="333"/>
      <c r="B246" s="336"/>
      <c r="C246" s="353"/>
      <c r="D246" s="348"/>
      <c r="E246" s="336"/>
      <c r="F246" s="336"/>
      <c r="G246" s="336"/>
      <c r="H246" s="347" t="s">
        <v>32</v>
      </c>
      <c r="I246" s="347"/>
      <c r="J246" s="15" t="s">
        <v>31</v>
      </c>
      <c r="K246" s="15" t="s">
        <v>7</v>
      </c>
      <c r="L246" s="16">
        <v>268.2</v>
      </c>
      <c r="N246" s="2">
        <f t="shared" si="12"/>
        <v>0</v>
      </c>
      <c r="O246" s="2">
        <f t="shared" si="13"/>
        <v>0</v>
      </c>
      <c r="P246" s="2">
        <f t="shared" si="14"/>
        <v>0</v>
      </c>
      <c r="Q246" s="2">
        <f t="shared" si="15"/>
        <v>0</v>
      </c>
    </row>
    <row r="247" spans="1:17" s="2" customFormat="1" ht="24" customHeight="1" x14ac:dyDescent="0.15">
      <c r="A247" s="333"/>
      <c r="B247" s="10" t="s">
        <v>33</v>
      </c>
      <c r="C247" s="14" t="s">
        <v>34</v>
      </c>
      <c r="D247" s="14" t="s">
        <v>35</v>
      </c>
      <c r="E247" s="14" t="s">
        <v>36</v>
      </c>
      <c r="F247" s="335"/>
      <c r="G247" s="335"/>
      <c r="H247" s="347" t="s">
        <v>37</v>
      </c>
      <c r="I247" s="347"/>
      <c r="J247" s="336" t="s">
        <v>31</v>
      </c>
      <c r="K247" s="336" t="s">
        <v>7</v>
      </c>
      <c r="L247" s="346">
        <v>100</v>
      </c>
      <c r="N247" s="2">
        <f t="shared" si="12"/>
        <v>0</v>
      </c>
      <c r="O247" s="2">
        <f t="shared" si="13"/>
        <v>0</v>
      </c>
      <c r="P247" s="2">
        <f t="shared" si="14"/>
        <v>0</v>
      </c>
      <c r="Q247" s="2">
        <f t="shared" si="15"/>
        <v>0</v>
      </c>
    </row>
    <row r="248" spans="1:17" s="2" customFormat="1" ht="24" customHeight="1" x14ac:dyDescent="0.15">
      <c r="A248" s="333"/>
      <c r="B248" s="15" t="s">
        <v>44</v>
      </c>
      <c r="C248" s="15" t="s">
        <v>238</v>
      </c>
      <c r="D248" s="17">
        <v>44607</v>
      </c>
      <c r="E248" s="15" t="s">
        <v>239</v>
      </c>
      <c r="F248" s="335"/>
      <c r="G248" s="335"/>
      <c r="H248" s="347"/>
      <c r="I248" s="347"/>
      <c r="J248" s="336"/>
      <c r="K248" s="336"/>
      <c r="L248" s="346"/>
      <c r="N248" s="2">
        <f t="shared" si="12"/>
        <v>0</v>
      </c>
      <c r="O248" s="2">
        <f t="shared" si="13"/>
        <v>0</v>
      </c>
      <c r="P248" s="2">
        <f t="shared" si="14"/>
        <v>0</v>
      </c>
      <c r="Q248" s="2">
        <f t="shared" si="15"/>
        <v>0</v>
      </c>
    </row>
    <row r="249" spans="1:17" s="2" customFormat="1" ht="24" customHeight="1" x14ac:dyDescent="0.15">
      <c r="A249" s="333">
        <v>46</v>
      </c>
      <c r="B249" s="10" t="s">
        <v>22</v>
      </c>
      <c r="C249" s="14" t="s">
        <v>23</v>
      </c>
      <c r="D249" s="14" t="s">
        <v>24</v>
      </c>
      <c r="E249" s="14" t="s">
        <v>25</v>
      </c>
      <c r="F249" s="334" t="s">
        <v>17</v>
      </c>
      <c r="G249" s="334"/>
      <c r="H249" s="335"/>
      <c r="I249" s="335"/>
      <c r="J249" s="335"/>
      <c r="K249" s="335"/>
      <c r="L249" s="335"/>
      <c r="N249" s="2">
        <f t="shared" si="12"/>
        <v>0</v>
      </c>
      <c r="O249" s="2">
        <f t="shared" si="13"/>
        <v>0</v>
      </c>
      <c r="P249" s="2">
        <f t="shared" si="14"/>
        <v>0</v>
      </c>
      <c r="Q249" s="2">
        <f t="shared" si="15"/>
        <v>0</v>
      </c>
    </row>
    <row r="250" spans="1:17" s="2" customFormat="1" ht="26.25" customHeight="1" x14ac:dyDescent="0.15">
      <c r="A250" s="333"/>
      <c r="B250" s="336" t="s">
        <v>240</v>
      </c>
      <c r="C250" s="353" t="s">
        <v>241</v>
      </c>
      <c r="D250" s="348">
        <v>44623</v>
      </c>
      <c r="E250" s="336" t="s">
        <v>242</v>
      </c>
      <c r="F250" s="336" t="s">
        <v>243</v>
      </c>
      <c r="G250" s="336"/>
      <c r="H250" s="347" t="s">
        <v>30</v>
      </c>
      <c r="I250" s="347"/>
      <c r="J250" s="15" t="s">
        <v>31</v>
      </c>
      <c r="K250" s="15" t="s">
        <v>7</v>
      </c>
      <c r="L250" s="16">
        <v>1437.66</v>
      </c>
      <c r="N250" s="2">
        <f t="shared" si="12"/>
        <v>0</v>
      </c>
      <c r="O250" s="2">
        <f t="shared" si="13"/>
        <v>0</v>
      </c>
      <c r="P250" s="2">
        <f t="shared" si="14"/>
        <v>0</v>
      </c>
      <c r="Q250" s="2">
        <f t="shared" si="15"/>
        <v>0</v>
      </c>
    </row>
    <row r="251" spans="1:17" s="2" customFormat="1" ht="365.25" customHeight="1" x14ac:dyDescent="0.15">
      <c r="A251" s="333"/>
      <c r="B251" s="336"/>
      <c r="C251" s="353"/>
      <c r="D251" s="348"/>
      <c r="E251" s="336"/>
      <c r="F251" s="336"/>
      <c r="G251" s="336"/>
      <c r="H251" s="347" t="s">
        <v>32</v>
      </c>
      <c r="I251" s="347"/>
      <c r="J251" s="15" t="s">
        <v>31</v>
      </c>
      <c r="K251" s="15" t="s">
        <v>31</v>
      </c>
      <c r="L251" s="16">
        <v>0</v>
      </c>
      <c r="N251" s="2">
        <f t="shared" si="12"/>
        <v>0</v>
      </c>
      <c r="O251" s="2">
        <f t="shared" si="13"/>
        <v>0</v>
      </c>
      <c r="P251" s="2">
        <f t="shared" si="14"/>
        <v>0</v>
      </c>
      <c r="Q251" s="2">
        <f t="shared" si="15"/>
        <v>0</v>
      </c>
    </row>
    <row r="252" spans="1:17" s="2" customFormat="1" ht="24" customHeight="1" x14ac:dyDescent="0.15">
      <c r="A252" s="333"/>
      <c r="B252" s="10" t="s">
        <v>33</v>
      </c>
      <c r="C252" s="14" t="s">
        <v>34</v>
      </c>
      <c r="D252" s="14" t="s">
        <v>35</v>
      </c>
      <c r="E252" s="14" t="s">
        <v>36</v>
      </c>
      <c r="F252" s="335"/>
      <c r="G252" s="335"/>
      <c r="H252" s="347" t="s">
        <v>37</v>
      </c>
      <c r="I252" s="347"/>
      <c r="J252" s="336" t="s">
        <v>31</v>
      </c>
      <c r="K252" s="336" t="s">
        <v>7</v>
      </c>
      <c r="L252" s="346">
        <v>250</v>
      </c>
      <c r="N252" s="2">
        <f t="shared" si="12"/>
        <v>0</v>
      </c>
      <c r="O252" s="2">
        <f t="shared" si="13"/>
        <v>0</v>
      </c>
      <c r="P252" s="2">
        <f t="shared" si="14"/>
        <v>0</v>
      </c>
      <c r="Q252" s="2">
        <f t="shared" si="15"/>
        <v>0</v>
      </c>
    </row>
    <row r="253" spans="1:17" s="2" customFormat="1" ht="24" customHeight="1" x14ac:dyDescent="0.15">
      <c r="A253" s="333"/>
      <c r="B253" s="15" t="s">
        <v>56</v>
      </c>
      <c r="C253" s="15" t="s">
        <v>243</v>
      </c>
      <c r="D253" s="17">
        <v>44627</v>
      </c>
      <c r="E253" s="15" t="s">
        <v>244</v>
      </c>
      <c r="F253" s="335"/>
      <c r="G253" s="335"/>
      <c r="H253" s="347"/>
      <c r="I253" s="347"/>
      <c r="J253" s="336"/>
      <c r="K253" s="336"/>
      <c r="L253" s="346"/>
      <c r="N253" s="2">
        <f t="shared" si="12"/>
        <v>0</v>
      </c>
      <c r="O253" s="2">
        <f t="shared" si="13"/>
        <v>0</v>
      </c>
      <c r="P253" s="2">
        <f t="shared" si="14"/>
        <v>0</v>
      </c>
      <c r="Q253" s="2">
        <f t="shared" si="15"/>
        <v>0</v>
      </c>
    </row>
    <row r="254" spans="1:17" s="2" customFormat="1" ht="24" customHeight="1" x14ac:dyDescent="0.15">
      <c r="A254" s="333">
        <v>47</v>
      </c>
      <c r="B254" s="10" t="s">
        <v>22</v>
      </c>
      <c r="C254" s="14" t="s">
        <v>23</v>
      </c>
      <c r="D254" s="14" t="s">
        <v>24</v>
      </c>
      <c r="E254" s="14" t="s">
        <v>25</v>
      </c>
      <c r="F254" s="334" t="s">
        <v>17</v>
      </c>
      <c r="G254" s="334"/>
      <c r="H254" s="335"/>
      <c r="I254" s="335"/>
      <c r="J254" s="335"/>
      <c r="K254" s="335"/>
      <c r="L254" s="335"/>
      <c r="N254" s="2">
        <f t="shared" si="12"/>
        <v>0</v>
      </c>
      <c r="O254" s="2">
        <f t="shared" si="13"/>
        <v>0</v>
      </c>
      <c r="P254" s="2">
        <f t="shared" si="14"/>
        <v>0</v>
      </c>
      <c r="Q254" s="2">
        <f t="shared" si="15"/>
        <v>0</v>
      </c>
    </row>
    <row r="255" spans="1:17" s="2" customFormat="1" ht="26.25" customHeight="1" x14ac:dyDescent="0.15">
      <c r="A255" s="333"/>
      <c r="B255" s="336" t="s">
        <v>245</v>
      </c>
      <c r="C255" s="353" t="s">
        <v>246</v>
      </c>
      <c r="D255" s="348">
        <v>44640</v>
      </c>
      <c r="E255" s="336" t="s">
        <v>172</v>
      </c>
      <c r="F255" s="336" t="s">
        <v>121</v>
      </c>
      <c r="G255" s="336"/>
      <c r="H255" s="347" t="s">
        <v>30</v>
      </c>
      <c r="I255" s="347"/>
      <c r="J255" s="15" t="s">
        <v>31</v>
      </c>
      <c r="K255" s="15" t="s">
        <v>7</v>
      </c>
      <c r="L255" s="16">
        <v>224.84</v>
      </c>
      <c r="N255" s="2">
        <f t="shared" si="12"/>
        <v>0</v>
      </c>
      <c r="O255" s="2">
        <f t="shared" si="13"/>
        <v>0</v>
      </c>
      <c r="P255" s="2">
        <f t="shared" si="14"/>
        <v>0</v>
      </c>
      <c r="Q255" s="2">
        <f t="shared" si="15"/>
        <v>0</v>
      </c>
    </row>
    <row r="256" spans="1:17" s="2" customFormat="1" ht="186.75" customHeight="1" x14ac:dyDescent="0.15">
      <c r="A256" s="333"/>
      <c r="B256" s="336"/>
      <c r="C256" s="353"/>
      <c r="D256" s="348"/>
      <c r="E256" s="336"/>
      <c r="F256" s="336"/>
      <c r="G256" s="336"/>
      <c r="H256" s="347" t="s">
        <v>32</v>
      </c>
      <c r="I256" s="347"/>
      <c r="J256" s="15" t="s">
        <v>31</v>
      </c>
      <c r="K256" s="15" t="s">
        <v>7</v>
      </c>
      <c r="L256" s="16">
        <v>467.2</v>
      </c>
      <c r="N256" s="2">
        <f t="shared" si="12"/>
        <v>0</v>
      </c>
      <c r="O256" s="2">
        <f t="shared" si="13"/>
        <v>0</v>
      </c>
      <c r="P256" s="2">
        <f t="shared" si="14"/>
        <v>0</v>
      </c>
      <c r="Q256" s="2">
        <f t="shared" si="15"/>
        <v>0</v>
      </c>
    </row>
    <row r="257" spans="1:17" s="2" customFormat="1" ht="24" customHeight="1" x14ac:dyDescent="0.15">
      <c r="A257" s="333"/>
      <c r="B257" s="10" t="s">
        <v>33</v>
      </c>
      <c r="C257" s="14" t="s">
        <v>34</v>
      </c>
      <c r="D257" s="14" t="s">
        <v>35</v>
      </c>
      <c r="E257" s="14" t="s">
        <v>36</v>
      </c>
      <c r="F257" s="335"/>
      <c r="G257" s="335"/>
      <c r="H257" s="347" t="s">
        <v>37</v>
      </c>
      <c r="I257" s="347"/>
      <c r="J257" s="336" t="s">
        <v>31</v>
      </c>
      <c r="K257" s="336" t="s">
        <v>7</v>
      </c>
      <c r="L257" s="346">
        <v>48</v>
      </c>
      <c r="N257" s="2">
        <f t="shared" si="12"/>
        <v>0</v>
      </c>
      <c r="O257" s="2">
        <f t="shared" si="13"/>
        <v>0</v>
      </c>
      <c r="P257" s="2">
        <f t="shared" si="14"/>
        <v>0</v>
      </c>
      <c r="Q257" s="2">
        <f t="shared" si="15"/>
        <v>0</v>
      </c>
    </row>
    <row r="258" spans="1:17" s="2" customFormat="1" ht="24" customHeight="1" x14ac:dyDescent="0.15">
      <c r="A258" s="333"/>
      <c r="B258" s="15" t="s">
        <v>44</v>
      </c>
      <c r="C258" s="15" t="s">
        <v>121</v>
      </c>
      <c r="D258" s="17">
        <v>44641</v>
      </c>
      <c r="E258" s="15" t="s">
        <v>247</v>
      </c>
      <c r="F258" s="335"/>
      <c r="G258" s="335"/>
      <c r="H258" s="347"/>
      <c r="I258" s="347"/>
      <c r="J258" s="336"/>
      <c r="K258" s="336"/>
      <c r="L258" s="346"/>
      <c r="N258" s="2">
        <f t="shared" si="12"/>
        <v>0</v>
      </c>
      <c r="O258" s="2">
        <f t="shared" si="13"/>
        <v>0</v>
      </c>
      <c r="P258" s="2">
        <f t="shared" si="14"/>
        <v>0</v>
      </c>
      <c r="Q258" s="2">
        <f t="shared" si="15"/>
        <v>0</v>
      </c>
    </row>
    <row r="259" spans="1:17" s="2" customFormat="1" ht="24" customHeight="1" x14ac:dyDescent="0.15">
      <c r="A259" s="333">
        <v>48</v>
      </c>
      <c r="B259" s="10" t="s">
        <v>22</v>
      </c>
      <c r="C259" s="14" t="s">
        <v>23</v>
      </c>
      <c r="D259" s="14" t="s">
        <v>24</v>
      </c>
      <c r="E259" s="14" t="s">
        <v>25</v>
      </c>
      <c r="F259" s="334" t="s">
        <v>17</v>
      </c>
      <c r="G259" s="334"/>
      <c r="H259" s="335"/>
      <c r="I259" s="335"/>
      <c r="J259" s="335"/>
      <c r="K259" s="335"/>
      <c r="L259" s="335"/>
      <c r="N259" s="2">
        <f t="shared" si="12"/>
        <v>0</v>
      </c>
      <c r="O259" s="2">
        <f t="shared" si="13"/>
        <v>0</v>
      </c>
      <c r="P259" s="2">
        <f t="shared" si="14"/>
        <v>0</v>
      </c>
      <c r="Q259" s="2">
        <f t="shared" si="15"/>
        <v>0</v>
      </c>
    </row>
    <row r="260" spans="1:17" s="2" customFormat="1" ht="26.25" customHeight="1" x14ac:dyDescent="0.15">
      <c r="A260" s="333"/>
      <c r="B260" s="336" t="s">
        <v>248</v>
      </c>
      <c r="C260" s="353" t="s">
        <v>249</v>
      </c>
      <c r="D260" s="348">
        <v>44616</v>
      </c>
      <c r="E260" s="336" t="s">
        <v>42</v>
      </c>
      <c r="F260" s="336" t="s">
        <v>43</v>
      </c>
      <c r="G260" s="336"/>
      <c r="H260" s="347" t="s">
        <v>30</v>
      </c>
      <c r="I260" s="347"/>
      <c r="J260" s="15" t="s">
        <v>31</v>
      </c>
      <c r="K260" s="15" t="s">
        <v>7</v>
      </c>
      <c r="L260" s="16">
        <v>679.91</v>
      </c>
      <c r="N260" s="2">
        <f t="shared" si="12"/>
        <v>0</v>
      </c>
      <c r="O260" s="2">
        <f t="shared" si="13"/>
        <v>0</v>
      </c>
      <c r="P260" s="2">
        <f t="shared" si="14"/>
        <v>0</v>
      </c>
      <c r="Q260" s="2">
        <f t="shared" si="15"/>
        <v>0</v>
      </c>
    </row>
    <row r="261" spans="1:17" s="2" customFormat="1" ht="408.95" customHeight="1" x14ac:dyDescent="0.15">
      <c r="A261" s="333"/>
      <c r="B261" s="336"/>
      <c r="C261" s="353"/>
      <c r="D261" s="348"/>
      <c r="E261" s="336"/>
      <c r="F261" s="336"/>
      <c r="G261" s="336"/>
      <c r="H261" s="347" t="s">
        <v>32</v>
      </c>
      <c r="I261" s="347"/>
      <c r="J261" s="336" t="s">
        <v>31</v>
      </c>
      <c r="K261" s="336" t="s">
        <v>7</v>
      </c>
      <c r="L261" s="346">
        <v>519.96</v>
      </c>
      <c r="N261" s="2">
        <f t="shared" si="12"/>
        <v>0</v>
      </c>
      <c r="O261" s="2">
        <f t="shared" si="13"/>
        <v>0</v>
      </c>
      <c r="P261" s="2">
        <f t="shared" si="14"/>
        <v>0</v>
      </c>
      <c r="Q261" s="2">
        <f t="shared" si="15"/>
        <v>0</v>
      </c>
    </row>
    <row r="262" spans="1:17" s="2" customFormat="1" ht="8.85" customHeight="1" x14ac:dyDescent="0.15">
      <c r="A262" s="333"/>
      <c r="B262" s="336"/>
      <c r="C262" s="353"/>
      <c r="D262" s="348"/>
      <c r="E262" s="336"/>
      <c r="F262" s="336"/>
      <c r="G262" s="336"/>
      <c r="H262" s="347"/>
      <c r="I262" s="347"/>
      <c r="J262" s="336"/>
      <c r="K262" s="336"/>
      <c r="L262" s="346"/>
      <c r="N262" s="2">
        <f t="shared" si="12"/>
        <v>0</v>
      </c>
      <c r="O262" s="2">
        <f t="shared" si="13"/>
        <v>0</v>
      </c>
      <c r="P262" s="2">
        <f t="shared" si="14"/>
        <v>0</v>
      </c>
      <c r="Q262" s="2">
        <f t="shared" si="15"/>
        <v>0</v>
      </c>
    </row>
    <row r="263" spans="1:17" s="2" customFormat="1" ht="24" customHeight="1" x14ac:dyDescent="0.15">
      <c r="A263" s="333"/>
      <c r="B263" s="10" t="s">
        <v>33</v>
      </c>
      <c r="C263" s="14" t="s">
        <v>34</v>
      </c>
      <c r="D263" s="14" t="s">
        <v>35</v>
      </c>
      <c r="E263" s="14" t="s">
        <v>36</v>
      </c>
      <c r="F263" s="335"/>
      <c r="G263" s="335"/>
      <c r="H263" s="347" t="s">
        <v>37</v>
      </c>
      <c r="I263" s="347"/>
      <c r="J263" s="336" t="s">
        <v>31</v>
      </c>
      <c r="K263" s="336" t="s">
        <v>31</v>
      </c>
      <c r="L263" s="346">
        <v>0</v>
      </c>
      <c r="N263" s="2">
        <f t="shared" si="12"/>
        <v>0</v>
      </c>
      <c r="O263" s="2">
        <f t="shared" si="13"/>
        <v>0</v>
      </c>
      <c r="P263" s="2">
        <f t="shared" si="14"/>
        <v>0</v>
      </c>
      <c r="Q263" s="2">
        <f t="shared" si="15"/>
        <v>0</v>
      </c>
    </row>
    <row r="264" spans="1:17" s="2" customFormat="1" ht="24" customHeight="1" x14ac:dyDescent="0.15">
      <c r="A264" s="333"/>
      <c r="B264" s="15" t="s">
        <v>44</v>
      </c>
      <c r="C264" s="15" t="s">
        <v>43</v>
      </c>
      <c r="D264" s="17">
        <v>44620</v>
      </c>
      <c r="E264" s="15" t="s">
        <v>165</v>
      </c>
      <c r="F264" s="335"/>
      <c r="G264" s="335"/>
      <c r="H264" s="347"/>
      <c r="I264" s="347"/>
      <c r="J264" s="336"/>
      <c r="K264" s="336"/>
      <c r="L264" s="346"/>
      <c r="N264" s="2">
        <f t="shared" si="12"/>
        <v>0</v>
      </c>
      <c r="O264" s="2">
        <f t="shared" si="13"/>
        <v>0</v>
      </c>
      <c r="P264" s="2">
        <f t="shared" si="14"/>
        <v>0</v>
      </c>
      <c r="Q264" s="2">
        <f t="shared" si="15"/>
        <v>0</v>
      </c>
    </row>
    <row r="265" spans="1:17" s="2" customFormat="1" ht="24" customHeight="1" x14ac:dyDescent="0.15">
      <c r="A265" s="333">
        <v>49</v>
      </c>
      <c r="B265" s="10" t="s">
        <v>22</v>
      </c>
      <c r="C265" s="14" t="s">
        <v>23</v>
      </c>
      <c r="D265" s="14" t="s">
        <v>24</v>
      </c>
      <c r="E265" s="14" t="s">
        <v>25</v>
      </c>
      <c r="F265" s="334" t="s">
        <v>17</v>
      </c>
      <c r="G265" s="334"/>
      <c r="H265" s="335"/>
      <c r="I265" s="335"/>
      <c r="J265" s="335"/>
      <c r="K265" s="335"/>
      <c r="L265" s="335"/>
      <c r="N265" s="2">
        <f t="shared" si="12"/>
        <v>0</v>
      </c>
      <c r="O265" s="2">
        <f t="shared" si="13"/>
        <v>0</v>
      </c>
      <c r="P265" s="2">
        <f t="shared" si="14"/>
        <v>0</v>
      </c>
      <c r="Q265" s="2">
        <f t="shared" si="15"/>
        <v>0</v>
      </c>
    </row>
    <row r="266" spans="1:17" s="2" customFormat="1" ht="26.25" customHeight="1" x14ac:dyDescent="0.15">
      <c r="A266" s="333"/>
      <c r="B266" s="336" t="s">
        <v>250</v>
      </c>
      <c r="C266" s="353" t="s">
        <v>251</v>
      </c>
      <c r="D266" s="348">
        <v>44647</v>
      </c>
      <c r="E266" s="336" t="s">
        <v>252</v>
      </c>
      <c r="F266" s="336" t="s">
        <v>253</v>
      </c>
      <c r="G266" s="336"/>
      <c r="H266" s="347" t="s">
        <v>30</v>
      </c>
      <c r="I266" s="347"/>
      <c r="J266" s="15" t="s">
        <v>31</v>
      </c>
      <c r="K266" s="15" t="s">
        <v>7</v>
      </c>
      <c r="L266" s="16">
        <v>378.72</v>
      </c>
      <c r="N266" s="2">
        <f t="shared" ref="N266:N329" si="16">IF(J266="X",L266,0)</f>
        <v>0</v>
      </c>
      <c r="O266" s="2">
        <f t="shared" ref="O266:O329" si="17">IF(H265="Airfare",N265,0)</f>
        <v>0</v>
      </c>
      <c r="P266" s="2">
        <f t="shared" ref="P266:P329" si="18">IF($H265="Lodging &amp; M&amp;IE",$N265,0)</f>
        <v>0</v>
      </c>
      <c r="Q266" s="2">
        <f t="shared" ref="Q266:Q329" si="19">IF($H265="Other",$N265,0)</f>
        <v>0</v>
      </c>
    </row>
    <row r="267" spans="1:17" s="2" customFormat="1" ht="197.25" customHeight="1" x14ac:dyDescent="0.15">
      <c r="A267" s="333"/>
      <c r="B267" s="336"/>
      <c r="C267" s="353"/>
      <c r="D267" s="348"/>
      <c r="E267" s="336"/>
      <c r="F267" s="336"/>
      <c r="G267" s="336"/>
      <c r="H267" s="347" t="s">
        <v>32</v>
      </c>
      <c r="I267" s="347"/>
      <c r="J267" s="15" t="s">
        <v>31</v>
      </c>
      <c r="K267" s="15" t="s">
        <v>7</v>
      </c>
      <c r="L267" s="16">
        <v>328.96</v>
      </c>
      <c r="N267" s="2">
        <f t="shared" si="16"/>
        <v>0</v>
      </c>
      <c r="O267" s="2">
        <f t="shared" si="17"/>
        <v>0</v>
      </c>
      <c r="P267" s="2">
        <f t="shared" si="18"/>
        <v>0</v>
      </c>
      <c r="Q267" s="2">
        <f t="shared" si="19"/>
        <v>0</v>
      </c>
    </row>
    <row r="268" spans="1:17" s="2" customFormat="1" ht="24" customHeight="1" x14ac:dyDescent="0.15">
      <c r="A268" s="333"/>
      <c r="B268" s="10" t="s">
        <v>33</v>
      </c>
      <c r="C268" s="14" t="s">
        <v>34</v>
      </c>
      <c r="D268" s="14" t="s">
        <v>35</v>
      </c>
      <c r="E268" s="14" t="s">
        <v>36</v>
      </c>
      <c r="F268" s="335"/>
      <c r="G268" s="335"/>
      <c r="H268" s="347" t="s">
        <v>37</v>
      </c>
      <c r="I268" s="347"/>
      <c r="J268" s="336" t="s">
        <v>31</v>
      </c>
      <c r="K268" s="336" t="s">
        <v>7</v>
      </c>
      <c r="L268" s="346">
        <v>100</v>
      </c>
      <c r="N268" s="2">
        <f t="shared" si="16"/>
        <v>0</v>
      </c>
      <c r="O268" s="2">
        <f t="shared" si="17"/>
        <v>0</v>
      </c>
      <c r="P268" s="2">
        <f t="shared" si="18"/>
        <v>0</v>
      </c>
      <c r="Q268" s="2">
        <f t="shared" si="19"/>
        <v>0</v>
      </c>
    </row>
    <row r="269" spans="1:17" s="2" customFormat="1" ht="24" customHeight="1" x14ac:dyDescent="0.15">
      <c r="A269" s="333"/>
      <c r="B269" s="15" t="s">
        <v>254</v>
      </c>
      <c r="C269" s="15" t="s">
        <v>253</v>
      </c>
      <c r="D269" s="17">
        <v>44649</v>
      </c>
      <c r="E269" s="15" t="s">
        <v>51</v>
      </c>
      <c r="F269" s="335"/>
      <c r="G269" s="335"/>
      <c r="H269" s="347"/>
      <c r="I269" s="347"/>
      <c r="J269" s="336"/>
      <c r="K269" s="336"/>
      <c r="L269" s="346"/>
      <c r="N269" s="2">
        <f t="shared" si="16"/>
        <v>0</v>
      </c>
      <c r="O269" s="2">
        <f t="shared" si="17"/>
        <v>0</v>
      </c>
      <c r="P269" s="2">
        <f t="shared" si="18"/>
        <v>0</v>
      </c>
      <c r="Q269" s="2">
        <f t="shared" si="19"/>
        <v>0</v>
      </c>
    </row>
    <row r="270" spans="1:17" s="2" customFormat="1" ht="24" customHeight="1" x14ac:dyDescent="0.15">
      <c r="A270" s="333">
        <v>50</v>
      </c>
      <c r="B270" s="10" t="s">
        <v>22</v>
      </c>
      <c r="C270" s="14" t="s">
        <v>23</v>
      </c>
      <c r="D270" s="14" t="s">
        <v>24</v>
      </c>
      <c r="E270" s="14" t="s">
        <v>25</v>
      </c>
      <c r="F270" s="334" t="s">
        <v>17</v>
      </c>
      <c r="G270" s="334"/>
      <c r="H270" s="335"/>
      <c r="I270" s="335"/>
      <c r="J270" s="335"/>
      <c r="K270" s="335"/>
      <c r="L270" s="335"/>
      <c r="N270" s="2">
        <f t="shared" si="16"/>
        <v>0</v>
      </c>
      <c r="O270" s="2">
        <f t="shared" si="17"/>
        <v>0</v>
      </c>
      <c r="P270" s="2">
        <f t="shared" si="18"/>
        <v>0</v>
      </c>
      <c r="Q270" s="2">
        <f t="shared" si="19"/>
        <v>0</v>
      </c>
    </row>
    <row r="271" spans="1:17" s="2" customFormat="1" ht="26.25" customHeight="1" x14ac:dyDescent="0.15">
      <c r="A271" s="333"/>
      <c r="B271" s="336" t="s">
        <v>255</v>
      </c>
      <c r="C271" s="353" t="s">
        <v>256</v>
      </c>
      <c r="D271" s="348">
        <v>44634</v>
      </c>
      <c r="E271" s="336" t="s">
        <v>257</v>
      </c>
      <c r="F271" s="336" t="s">
        <v>258</v>
      </c>
      <c r="G271" s="336"/>
      <c r="H271" s="347" t="s">
        <v>30</v>
      </c>
      <c r="I271" s="347"/>
      <c r="J271" s="15" t="s">
        <v>31</v>
      </c>
      <c r="K271" s="15" t="s">
        <v>7</v>
      </c>
      <c r="L271" s="16">
        <v>674.8</v>
      </c>
      <c r="N271" s="2">
        <f t="shared" si="16"/>
        <v>0</v>
      </c>
      <c r="O271" s="2">
        <f t="shared" si="17"/>
        <v>0</v>
      </c>
      <c r="P271" s="2">
        <f t="shared" si="18"/>
        <v>0</v>
      </c>
      <c r="Q271" s="2">
        <f t="shared" si="19"/>
        <v>0</v>
      </c>
    </row>
    <row r="272" spans="1:17" s="2" customFormat="1" ht="408.95" customHeight="1" x14ac:dyDescent="0.15">
      <c r="A272" s="333"/>
      <c r="B272" s="336"/>
      <c r="C272" s="353"/>
      <c r="D272" s="348"/>
      <c r="E272" s="336"/>
      <c r="F272" s="336"/>
      <c r="G272" s="336"/>
      <c r="H272" s="347" t="s">
        <v>32</v>
      </c>
      <c r="I272" s="347"/>
      <c r="J272" s="336" t="s">
        <v>31</v>
      </c>
      <c r="K272" s="336" t="s">
        <v>31</v>
      </c>
      <c r="L272" s="346">
        <v>0</v>
      </c>
      <c r="N272" s="2">
        <f t="shared" si="16"/>
        <v>0</v>
      </c>
      <c r="O272" s="2">
        <f t="shared" si="17"/>
        <v>0</v>
      </c>
      <c r="P272" s="2">
        <f t="shared" si="18"/>
        <v>0</v>
      </c>
      <c r="Q272" s="2">
        <f t="shared" si="19"/>
        <v>0</v>
      </c>
    </row>
    <row r="273" spans="1:17" s="2" customFormat="1" ht="124.35" customHeight="1" x14ac:dyDescent="0.15">
      <c r="A273" s="333"/>
      <c r="B273" s="336"/>
      <c r="C273" s="353"/>
      <c r="D273" s="348"/>
      <c r="E273" s="336"/>
      <c r="F273" s="336"/>
      <c r="G273" s="336"/>
      <c r="H273" s="347"/>
      <c r="I273" s="347"/>
      <c r="J273" s="336"/>
      <c r="K273" s="336"/>
      <c r="L273" s="346"/>
      <c r="N273" s="2">
        <f t="shared" si="16"/>
        <v>0</v>
      </c>
      <c r="O273" s="2">
        <f t="shared" si="17"/>
        <v>0</v>
      </c>
      <c r="P273" s="2">
        <f t="shared" si="18"/>
        <v>0</v>
      </c>
      <c r="Q273" s="2">
        <f t="shared" si="19"/>
        <v>0</v>
      </c>
    </row>
    <row r="274" spans="1:17" s="2" customFormat="1" ht="24" customHeight="1" x14ac:dyDescent="0.15">
      <c r="A274" s="333"/>
      <c r="B274" s="10" t="s">
        <v>33</v>
      </c>
      <c r="C274" s="14" t="s">
        <v>34</v>
      </c>
      <c r="D274" s="14" t="s">
        <v>35</v>
      </c>
      <c r="E274" s="14" t="s">
        <v>36</v>
      </c>
      <c r="F274" s="335"/>
      <c r="G274" s="335"/>
      <c r="H274" s="347" t="s">
        <v>37</v>
      </c>
      <c r="I274" s="347"/>
      <c r="J274" s="336" t="s">
        <v>31</v>
      </c>
      <c r="K274" s="336" t="s">
        <v>31</v>
      </c>
      <c r="L274" s="346">
        <v>0</v>
      </c>
      <c r="N274" s="2">
        <f t="shared" si="16"/>
        <v>0</v>
      </c>
      <c r="O274" s="2">
        <f t="shared" si="17"/>
        <v>0</v>
      </c>
      <c r="P274" s="2">
        <f t="shared" si="18"/>
        <v>0</v>
      </c>
      <c r="Q274" s="2">
        <f t="shared" si="19"/>
        <v>0</v>
      </c>
    </row>
    <row r="275" spans="1:17" s="2" customFormat="1" ht="24" customHeight="1" x14ac:dyDescent="0.15">
      <c r="A275" s="333"/>
      <c r="B275" s="15" t="s">
        <v>161</v>
      </c>
      <c r="C275" s="15" t="s">
        <v>258</v>
      </c>
      <c r="D275" s="17">
        <v>44639</v>
      </c>
      <c r="E275" s="15" t="s">
        <v>259</v>
      </c>
      <c r="F275" s="335"/>
      <c r="G275" s="335"/>
      <c r="H275" s="347"/>
      <c r="I275" s="347"/>
      <c r="J275" s="336"/>
      <c r="K275" s="336"/>
      <c r="L275" s="346"/>
      <c r="N275" s="2">
        <f t="shared" si="16"/>
        <v>0</v>
      </c>
      <c r="O275" s="2">
        <f t="shared" si="17"/>
        <v>0</v>
      </c>
      <c r="P275" s="2">
        <f t="shared" si="18"/>
        <v>0</v>
      </c>
      <c r="Q275" s="2">
        <f t="shared" si="19"/>
        <v>0</v>
      </c>
    </row>
    <row r="276" spans="1:17" s="2" customFormat="1" ht="24" customHeight="1" x14ac:dyDescent="0.15">
      <c r="A276" s="333">
        <v>51</v>
      </c>
      <c r="B276" s="10" t="s">
        <v>22</v>
      </c>
      <c r="C276" s="14" t="s">
        <v>23</v>
      </c>
      <c r="D276" s="14" t="s">
        <v>24</v>
      </c>
      <c r="E276" s="14" t="s">
        <v>25</v>
      </c>
      <c r="F276" s="334" t="s">
        <v>17</v>
      </c>
      <c r="G276" s="334"/>
      <c r="H276" s="335"/>
      <c r="I276" s="335"/>
      <c r="J276" s="335"/>
      <c r="K276" s="335"/>
      <c r="L276" s="335"/>
      <c r="N276" s="2">
        <f t="shared" si="16"/>
        <v>0</v>
      </c>
      <c r="O276" s="2">
        <f t="shared" si="17"/>
        <v>0</v>
      </c>
      <c r="P276" s="2">
        <f t="shared" si="18"/>
        <v>0</v>
      </c>
      <c r="Q276" s="2">
        <f t="shared" si="19"/>
        <v>0</v>
      </c>
    </row>
    <row r="277" spans="1:17" s="2" customFormat="1" ht="26.25" customHeight="1" x14ac:dyDescent="0.15">
      <c r="A277" s="333"/>
      <c r="B277" s="336" t="s">
        <v>260</v>
      </c>
      <c r="C277" s="353" t="s">
        <v>261</v>
      </c>
      <c r="D277" s="348">
        <v>44648</v>
      </c>
      <c r="E277" s="336" t="s">
        <v>262</v>
      </c>
      <c r="F277" s="336" t="s">
        <v>263</v>
      </c>
      <c r="G277" s="336"/>
      <c r="H277" s="347" t="s">
        <v>30</v>
      </c>
      <c r="I277" s="347"/>
      <c r="J277" s="15" t="s">
        <v>31</v>
      </c>
      <c r="K277" s="15" t="s">
        <v>31</v>
      </c>
      <c r="L277" s="16">
        <v>0</v>
      </c>
      <c r="N277" s="2">
        <f t="shared" si="16"/>
        <v>0</v>
      </c>
      <c r="O277" s="2">
        <f t="shared" si="17"/>
        <v>0</v>
      </c>
      <c r="P277" s="2">
        <f t="shared" si="18"/>
        <v>0</v>
      </c>
      <c r="Q277" s="2">
        <f t="shared" si="19"/>
        <v>0</v>
      </c>
    </row>
    <row r="278" spans="1:17" s="2" customFormat="1" ht="155.25" customHeight="1" x14ac:dyDescent="0.15">
      <c r="A278" s="333"/>
      <c r="B278" s="336"/>
      <c r="C278" s="353"/>
      <c r="D278" s="348"/>
      <c r="E278" s="336"/>
      <c r="F278" s="336"/>
      <c r="G278" s="336"/>
      <c r="H278" s="347" t="s">
        <v>32</v>
      </c>
      <c r="I278" s="347"/>
      <c r="J278" s="15" t="s">
        <v>31</v>
      </c>
      <c r="K278" s="15" t="s">
        <v>7</v>
      </c>
      <c r="L278" s="16">
        <v>573.75</v>
      </c>
      <c r="N278" s="2">
        <f t="shared" si="16"/>
        <v>0</v>
      </c>
      <c r="O278" s="2">
        <f t="shared" si="17"/>
        <v>0</v>
      </c>
      <c r="P278" s="2">
        <f t="shared" si="18"/>
        <v>0</v>
      </c>
      <c r="Q278" s="2">
        <f t="shared" si="19"/>
        <v>0</v>
      </c>
    </row>
    <row r="279" spans="1:17" s="2" customFormat="1" ht="24" customHeight="1" x14ac:dyDescent="0.15">
      <c r="A279" s="333"/>
      <c r="B279" s="10" t="s">
        <v>33</v>
      </c>
      <c r="C279" s="14" t="s">
        <v>34</v>
      </c>
      <c r="D279" s="14" t="s">
        <v>35</v>
      </c>
      <c r="E279" s="14" t="s">
        <v>36</v>
      </c>
      <c r="F279" s="335"/>
      <c r="G279" s="335"/>
      <c r="H279" s="347" t="s">
        <v>37</v>
      </c>
      <c r="I279" s="347"/>
      <c r="J279" s="336" t="s">
        <v>31</v>
      </c>
      <c r="K279" s="336" t="s">
        <v>31</v>
      </c>
      <c r="L279" s="346">
        <v>0</v>
      </c>
      <c r="N279" s="2">
        <f t="shared" si="16"/>
        <v>0</v>
      </c>
      <c r="O279" s="2">
        <f t="shared" si="17"/>
        <v>0</v>
      </c>
      <c r="P279" s="2">
        <f t="shared" si="18"/>
        <v>0</v>
      </c>
      <c r="Q279" s="2">
        <f t="shared" si="19"/>
        <v>0</v>
      </c>
    </row>
    <row r="280" spans="1:17" s="2" customFormat="1" ht="24" customHeight="1" x14ac:dyDescent="0.15">
      <c r="A280" s="333"/>
      <c r="B280" s="15" t="s">
        <v>50</v>
      </c>
      <c r="C280" s="15" t="s">
        <v>263</v>
      </c>
      <c r="D280" s="17">
        <v>44655</v>
      </c>
      <c r="E280" s="15" t="s">
        <v>120</v>
      </c>
      <c r="F280" s="335"/>
      <c r="G280" s="335"/>
      <c r="H280" s="347"/>
      <c r="I280" s="347"/>
      <c r="J280" s="336"/>
      <c r="K280" s="336"/>
      <c r="L280" s="346"/>
      <c r="N280" s="2">
        <f t="shared" si="16"/>
        <v>0</v>
      </c>
      <c r="O280" s="2">
        <f t="shared" si="17"/>
        <v>0</v>
      </c>
      <c r="P280" s="2">
        <f t="shared" si="18"/>
        <v>0</v>
      </c>
      <c r="Q280" s="2">
        <f t="shared" si="19"/>
        <v>0</v>
      </c>
    </row>
    <row r="281" spans="1:17" s="2" customFormat="1" ht="24" customHeight="1" x14ac:dyDescent="0.15">
      <c r="A281" s="333">
        <v>52</v>
      </c>
      <c r="B281" s="10" t="s">
        <v>22</v>
      </c>
      <c r="C281" s="14" t="s">
        <v>23</v>
      </c>
      <c r="D281" s="14" t="s">
        <v>24</v>
      </c>
      <c r="E281" s="14" t="s">
        <v>25</v>
      </c>
      <c r="F281" s="334" t="s">
        <v>17</v>
      </c>
      <c r="G281" s="334"/>
      <c r="H281" s="335"/>
      <c r="I281" s="335"/>
      <c r="J281" s="335"/>
      <c r="K281" s="335"/>
      <c r="L281" s="335"/>
      <c r="N281" s="2">
        <f t="shared" si="16"/>
        <v>0</v>
      </c>
      <c r="O281" s="2">
        <f t="shared" si="17"/>
        <v>0</v>
      </c>
      <c r="P281" s="2">
        <f t="shared" si="18"/>
        <v>0</v>
      </c>
      <c r="Q281" s="2">
        <f t="shared" si="19"/>
        <v>0</v>
      </c>
    </row>
    <row r="282" spans="1:17" s="2" customFormat="1" ht="26.25" customHeight="1" x14ac:dyDescent="0.15">
      <c r="A282" s="333"/>
      <c r="B282" s="336" t="s">
        <v>264</v>
      </c>
      <c r="C282" s="353" t="s">
        <v>265</v>
      </c>
      <c r="D282" s="348">
        <v>44650</v>
      </c>
      <c r="E282" s="336" t="s">
        <v>168</v>
      </c>
      <c r="F282" s="336" t="s">
        <v>266</v>
      </c>
      <c r="G282" s="336"/>
      <c r="H282" s="347" t="s">
        <v>30</v>
      </c>
      <c r="I282" s="347"/>
      <c r="J282" s="15" t="s">
        <v>31</v>
      </c>
      <c r="K282" s="15" t="s">
        <v>7</v>
      </c>
      <c r="L282" s="16">
        <v>466</v>
      </c>
      <c r="N282" s="2">
        <f t="shared" si="16"/>
        <v>0</v>
      </c>
      <c r="O282" s="2">
        <f t="shared" si="17"/>
        <v>0</v>
      </c>
      <c r="P282" s="2">
        <f t="shared" si="18"/>
        <v>0</v>
      </c>
      <c r="Q282" s="2">
        <f t="shared" si="19"/>
        <v>0</v>
      </c>
    </row>
    <row r="283" spans="1:17" s="2" customFormat="1" ht="270.75" customHeight="1" x14ac:dyDescent="0.15">
      <c r="A283" s="333"/>
      <c r="B283" s="336"/>
      <c r="C283" s="353"/>
      <c r="D283" s="348"/>
      <c r="E283" s="336"/>
      <c r="F283" s="336"/>
      <c r="G283" s="336"/>
      <c r="H283" s="347" t="s">
        <v>32</v>
      </c>
      <c r="I283" s="347"/>
      <c r="J283" s="15" t="s">
        <v>31</v>
      </c>
      <c r="K283" s="15" t="s">
        <v>7</v>
      </c>
      <c r="L283" s="16">
        <v>504.89</v>
      </c>
      <c r="N283" s="2">
        <f t="shared" si="16"/>
        <v>0</v>
      </c>
      <c r="O283" s="2">
        <f t="shared" si="17"/>
        <v>0</v>
      </c>
      <c r="P283" s="2">
        <f t="shared" si="18"/>
        <v>0</v>
      </c>
      <c r="Q283" s="2">
        <f t="shared" si="19"/>
        <v>0</v>
      </c>
    </row>
    <row r="284" spans="1:17" s="2" customFormat="1" ht="24" customHeight="1" x14ac:dyDescent="0.15">
      <c r="A284" s="333"/>
      <c r="B284" s="10" t="s">
        <v>33</v>
      </c>
      <c r="C284" s="14" t="s">
        <v>34</v>
      </c>
      <c r="D284" s="14" t="s">
        <v>35</v>
      </c>
      <c r="E284" s="14" t="s">
        <v>36</v>
      </c>
      <c r="F284" s="335"/>
      <c r="G284" s="335"/>
      <c r="H284" s="347" t="s">
        <v>37</v>
      </c>
      <c r="I284" s="347"/>
      <c r="J284" s="336" t="s">
        <v>31</v>
      </c>
      <c r="K284" s="336" t="s">
        <v>7</v>
      </c>
      <c r="L284" s="346">
        <v>375</v>
      </c>
      <c r="N284" s="2">
        <f t="shared" si="16"/>
        <v>0</v>
      </c>
      <c r="O284" s="2">
        <f t="shared" si="17"/>
        <v>0</v>
      </c>
      <c r="P284" s="2">
        <f t="shared" si="18"/>
        <v>0</v>
      </c>
      <c r="Q284" s="2">
        <f t="shared" si="19"/>
        <v>0</v>
      </c>
    </row>
    <row r="285" spans="1:17" s="2" customFormat="1" ht="24" customHeight="1" x14ac:dyDescent="0.15">
      <c r="A285" s="333"/>
      <c r="B285" s="15" t="s">
        <v>267</v>
      </c>
      <c r="C285" s="15" t="s">
        <v>266</v>
      </c>
      <c r="D285" s="17">
        <v>44652</v>
      </c>
      <c r="E285" s="15" t="s">
        <v>268</v>
      </c>
      <c r="F285" s="335"/>
      <c r="G285" s="335"/>
      <c r="H285" s="347"/>
      <c r="I285" s="347"/>
      <c r="J285" s="336"/>
      <c r="K285" s="336"/>
      <c r="L285" s="346"/>
      <c r="N285" s="2">
        <f t="shared" si="16"/>
        <v>0</v>
      </c>
      <c r="O285" s="2">
        <f t="shared" si="17"/>
        <v>0</v>
      </c>
      <c r="P285" s="2">
        <f t="shared" si="18"/>
        <v>0</v>
      </c>
      <c r="Q285" s="2">
        <f t="shared" si="19"/>
        <v>0</v>
      </c>
    </row>
    <row r="286" spans="1:17" s="2" customFormat="1" ht="24" customHeight="1" x14ac:dyDescent="0.15">
      <c r="A286" s="333">
        <v>53</v>
      </c>
      <c r="B286" s="10" t="s">
        <v>22</v>
      </c>
      <c r="C286" s="14" t="s">
        <v>23</v>
      </c>
      <c r="D286" s="14" t="s">
        <v>24</v>
      </c>
      <c r="E286" s="14" t="s">
        <v>25</v>
      </c>
      <c r="F286" s="334" t="s">
        <v>17</v>
      </c>
      <c r="G286" s="334"/>
      <c r="H286" s="335"/>
      <c r="I286" s="335"/>
      <c r="J286" s="335"/>
      <c r="K286" s="335"/>
      <c r="L286" s="335"/>
      <c r="N286" s="2">
        <f t="shared" si="16"/>
        <v>0</v>
      </c>
      <c r="O286" s="2">
        <f t="shared" si="17"/>
        <v>0</v>
      </c>
      <c r="P286" s="2">
        <f t="shared" si="18"/>
        <v>0</v>
      </c>
      <c r="Q286" s="2">
        <f t="shared" si="19"/>
        <v>0</v>
      </c>
    </row>
    <row r="287" spans="1:17" s="2" customFormat="1" ht="26.25" customHeight="1" x14ac:dyDescent="0.15">
      <c r="A287" s="333"/>
      <c r="B287" s="336" t="s">
        <v>269</v>
      </c>
      <c r="C287" s="353" t="s">
        <v>270</v>
      </c>
      <c r="D287" s="348">
        <v>44623</v>
      </c>
      <c r="E287" s="336" t="s">
        <v>42</v>
      </c>
      <c r="F287" s="336" t="s">
        <v>271</v>
      </c>
      <c r="G287" s="336"/>
      <c r="H287" s="347" t="s">
        <v>30</v>
      </c>
      <c r="I287" s="347"/>
      <c r="J287" s="15" t="s">
        <v>31</v>
      </c>
      <c r="K287" s="15" t="s">
        <v>7</v>
      </c>
      <c r="L287" s="16">
        <v>233.98</v>
      </c>
      <c r="N287" s="2">
        <f t="shared" si="16"/>
        <v>0</v>
      </c>
      <c r="O287" s="2">
        <f t="shared" si="17"/>
        <v>0</v>
      </c>
      <c r="P287" s="2">
        <f t="shared" si="18"/>
        <v>0</v>
      </c>
      <c r="Q287" s="2">
        <f t="shared" si="19"/>
        <v>0</v>
      </c>
    </row>
    <row r="288" spans="1:17" s="2" customFormat="1" ht="113.25" customHeight="1" x14ac:dyDescent="0.15">
      <c r="A288" s="333"/>
      <c r="B288" s="336"/>
      <c r="C288" s="353"/>
      <c r="D288" s="348"/>
      <c r="E288" s="336"/>
      <c r="F288" s="336"/>
      <c r="G288" s="336"/>
      <c r="H288" s="347" t="s">
        <v>32</v>
      </c>
      <c r="I288" s="347"/>
      <c r="J288" s="15" t="s">
        <v>31</v>
      </c>
      <c r="K288" s="15" t="s">
        <v>7</v>
      </c>
      <c r="L288" s="16">
        <v>174.8</v>
      </c>
      <c r="N288" s="2">
        <f t="shared" si="16"/>
        <v>0</v>
      </c>
      <c r="O288" s="2">
        <f t="shared" si="17"/>
        <v>0</v>
      </c>
      <c r="P288" s="2">
        <f t="shared" si="18"/>
        <v>0</v>
      </c>
      <c r="Q288" s="2">
        <f t="shared" si="19"/>
        <v>0</v>
      </c>
    </row>
    <row r="289" spans="1:17" s="2" customFormat="1" ht="24" customHeight="1" x14ac:dyDescent="0.15">
      <c r="A289" s="333"/>
      <c r="B289" s="10" t="s">
        <v>33</v>
      </c>
      <c r="C289" s="14" t="s">
        <v>34</v>
      </c>
      <c r="D289" s="14" t="s">
        <v>35</v>
      </c>
      <c r="E289" s="14" t="s">
        <v>36</v>
      </c>
      <c r="F289" s="335"/>
      <c r="G289" s="335"/>
      <c r="H289" s="347" t="s">
        <v>37</v>
      </c>
      <c r="I289" s="347"/>
      <c r="J289" s="336" t="s">
        <v>31</v>
      </c>
      <c r="K289" s="336" t="s">
        <v>7</v>
      </c>
      <c r="L289" s="346">
        <v>175</v>
      </c>
      <c r="N289" s="2">
        <f t="shared" si="16"/>
        <v>0</v>
      </c>
      <c r="O289" s="2">
        <f t="shared" si="17"/>
        <v>0</v>
      </c>
      <c r="P289" s="2">
        <f t="shared" si="18"/>
        <v>0</v>
      </c>
      <c r="Q289" s="2">
        <f t="shared" si="19"/>
        <v>0</v>
      </c>
    </row>
    <row r="290" spans="1:17" s="2" customFormat="1" ht="24" customHeight="1" x14ac:dyDescent="0.15">
      <c r="A290" s="333"/>
      <c r="B290" s="15" t="s">
        <v>44</v>
      </c>
      <c r="C290" s="15" t="s">
        <v>271</v>
      </c>
      <c r="D290" s="17">
        <v>44624</v>
      </c>
      <c r="E290" s="15" t="s">
        <v>272</v>
      </c>
      <c r="F290" s="335"/>
      <c r="G290" s="335"/>
      <c r="H290" s="347"/>
      <c r="I290" s="347"/>
      <c r="J290" s="336"/>
      <c r="K290" s="336"/>
      <c r="L290" s="346"/>
      <c r="N290" s="2">
        <f t="shared" si="16"/>
        <v>0</v>
      </c>
      <c r="O290" s="2">
        <f t="shared" si="17"/>
        <v>0</v>
      </c>
      <c r="P290" s="2">
        <f t="shared" si="18"/>
        <v>0</v>
      </c>
      <c r="Q290" s="2">
        <f t="shared" si="19"/>
        <v>0</v>
      </c>
    </row>
    <row r="291" spans="1:17" s="2" customFormat="1" ht="24" customHeight="1" x14ac:dyDescent="0.15">
      <c r="A291" s="333">
        <v>54</v>
      </c>
      <c r="B291" s="10" t="s">
        <v>22</v>
      </c>
      <c r="C291" s="14" t="s">
        <v>23</v>
      </c>
      <c r="D291" s="14" t="s">
        <v>24</v>
      </c>
      <c r="E291" s="14" t="s">
        <v>25</v>
      </c>
      <c r="F291" s="334" t="s">
        <v>17</v>
      </c>
      <c r="G291" s="334"/>
      <c r="H291" s="335"/>
      <c r="I291" s="335"/>
      <c r="J291" s="335"/>
      <c r="K291" s="335"/>
      <c r="L291" s="335"/>
      <c r="N291" s="2">
        <f t="shared" si="16"/>
        <v>0</v>
      </c>
      <c r="O291" s="2">
        <f t="shared" si="17"/>
        <v>0</v>
      </c>
      <c r="P291" s="2">
        <f t="shared" si="18"/>
        <v>0</v>
      </c>
      <c r="Q291" s="2">
        <f t="shared" si="19"/>
        <v>0</v>
      </c>
    </row>
    <row r="292" spans="1:17" s="2" customFormat="1" ht="26.25" customHeight="1" x14ac:dyDescent="0.15">
      <c r="A292" s="333"/>
      <c r="B292" s="336" t="s">
        <v>273</v>
      </c>
      <c r="C292" s="353" t="s">
        <v>274</v>
      </c>
      <c r="D292" s="348">
        <v>44645</v>
      </c>
      <c r="E292" s="336" t="s">
        <v>168</v>
      </c>
      <c r="F292" s="336" t="s">
        <v>266</v>
      </c>
      <c r="G292" s="336"/>
      <c r="H292" s="347" t="s">
        <v>30</v>
      </c>
      <c r="I292" s="347"/>
      <c r="J292" s="15" t="s">
        <v>31</v>
      </c>
      <c r="K292" s="15" t="s">
        <v>7</v>
      </c>
      <c r="L292" s="16">
        <v>2368.62</v>
      </c>
      <c r="N292" s="2">
        <f t="shared" si="16"/>
        <v>0</v>
      </c>
      <c r="O292" s="2">
        <f t="shared" si="17"/>
        <v>0</v>
      </c>
      <c r="P292" s="2">
        <f t="shared" si="18"/>
        <v>0</v>
      </c>
      <c r="Q292" s="2">
        <f t="shared" si="19"/>
        <v>0</v>
      </c>
    </row>
    <row r="293" spans="1:17" s="2" customFormat="1" ht="408.95" customHeight="1" x14ac:dyDescent="0.15">
      <c r="A293" s="333"/>
      <c r="B293" s="336"/>
      <c r="C293" s="353"/>
      <c r="D293" s="348"/>
      <c r="E293" s="336"/>
      <c r="F293" s="336"/>
      <c r="G293" s="336"/>
      <c r="H293" s="347" t="s">
        <v>32</v>
      </c>
      <c r="I293" s="347"/>
      <c r="J293" s="336" t="s">
        <v>31</v>
      </c>
      <c r="K293" s="336" t="s">
        <v>31</v>
      </c>
      <c r="L293" s="346">
        <v>0</v>
      </c>
      <c r="N293" s="2">
        <f t="shared" si="16"/>
        <v>0</v>
      </c>
      <c r="O293" s="2">
        <f t="shared" si="17"/>
        <v>0</v>
      </c>
      <c r="P293" s="2">
        <f t="shared" si="18"/>
        <v>0</v>
      </c>
      <c r="Q293" s="2">
        <f t="shared" si="19"/>
        <v>0</v>
      </c>
    </row>
    <row r="294" spans="1:17" s="2" customFormat="1" ht="313.35000000000002" customHeight="1" x14ac:dyDescent="0.15">
      <c r="A294" s="333"/>
      <c r="B294" s="336"/>
      <c r="C294" s="353"/>
      <c r="D294" s="348"/>
      <c r="E294" s="336"/>
      <c r="F294" s="336"/>
      <c r="G294" s="336"/>
      <c r="H294" s="347"/>
      <c r="I294" s="347"/>
      <c r="J294" s="336"/>
      <c r="K294" s="336"/>
      <c r="L294" s="346"/>
      <c r="N294" s="2">
        <f t="shared" si="16"/>
        <v>0</v>
      </c>
      <c r="O294" s="2">
        <f t="shared" si="17"/>
        <v>0</v>
      </c>
      <c r="P294" s="2">
        <f t="shared" si="18"/>
        <v>0</v>
      </c>
      <c r="Q294" s="2">
        <f t="shared" si="19"/>
        <v>0</v>
      </c>
    </row>
    <row r="295" spans="1:17" s="2" customFormat="1" ht="24" customHeight="1" x14ac:dyDescent="0.15">
      <c r="A295" s="333"/>
      <c r="B295" s="10" t="s">
        <v>33</v>
      </c>
      <c r="C295" s="14" t="s">
        <v>34</v>
      </c>
      <c r="D295" s="14" t="s">
        <v>35</v>
      </c>
      <c r="E295" s="14" t="s">
        <v>36</v>
      </c>
      <c r="F295" s="335"/>
      <c r="G295" s="335"/>
      <c r="H295" s="347" t="s">
        <v>37</v>
      </c>
      <c r="I295" s="347"/>
      <c r="J295" s="336" t="s">
        <v>31</v>
      </c>
      <c r="K295" s="336" t="s">
        <v>31</v>
      </c>
      <c r="L295" s="346">
        <v>0</v>
      </c>
      <c r="N295" s="2">
        <f t="shared" si="16"/>
        <v>0</v>
      </c>
      <c r="O295" s="2">
        <f t="shared" si="17"/>
        <v>0</v>
      </c>
      <c r="P295" s="2">
        <f t="shared" si="18"/>
        <v>0</v>
      </c>
      <c r="Q295" s="2">
        <f t="shared" si="19"/>
        <v>0</v>
      </c>
    </row>
    <row r="296" spans="1:17" s="2" customFormat="1" ht="24" customHeight="1" x14ac:dyDescent="0.15">
      <c r="A296" s="333"/>
      <c r="B296" s="15" t="s">
        <v>275</v>
      </c>
      <c r="C296" s="15" t="s">
        <v>266</v>
      </c>
      <c r="D296" s="17">
        <v>44652</v>
      </c>
      <c r="E296" s="15" t="s">
        <v>276</v>
      </c>
      <c r="F296" s="335"/>
      <c r="G296" s="335"/>
      <c r="H296" s="347"/>
      <c r="I296" s="347"/>
      <c r="J296" s="336"/>
      <c r="K296" s="336"/>
      <c r="L296" s="346"/>
      <c r="N296" s="2">
        <f t="shared" si="16"/>
        <v>0</v>
      </c>
      <c r="O296" s="2">
        <f t="shared" si="17"/>
        <v>0</v>
      </c>
      <c r="P296" s="2">
        <f t="shared" si="18"/>
        <v>0</v>
      </c>
      <c r="Q296" s="2">
        <f t="shared" si="19"/>
        <v>0</v>
      </c>
    </row>
    <row r="297" spans="1:17" s="2" customFormat="1" ht="24" customHeight="1" x14ac:dyDescent="0.15">
      <c r="A297" s="333">
        <v>55</v>
      </c>
      <c r="B297" s="10" t="s">
        <v>22</v>
      </c>
      <c r="C297" s="14" t="s">
        <v>23</v>
      </c>
      <c r="D297" s="14" t="s">
        <v>24</v>
      </c>
      <c r="E297" s="14" t="s">
        <v>25</v>
      </c>
      <c r="F297" s="334" t="s">
        <v>17</v>
      </c>
      <c r="G297" s="334"/>
      <c r="H297" s="335"/>
      <c r="I297" s="335"/>
      <c r="J297" s="335"/>
      <c r="K297" s="335"/>
      <c r="L297" s="335"/>
      <c r="N297" s="2">
        <f t="shared" si="16"/>
        <v>0</v>
      </c>
      <c r="O297" s="2">
        <f t="shared" si="17"/>
        <v>0</v>
      </c>
      <c r="P297" s="2">
        <f t="shared" si="18"/>
        <v>0</v>
      </c>
      <c r="Q297" s="2">
        <f t="shared" si="19"/>
        <v>0</v>
      </c>
    </row>
    <row r="298" spans="1:17" s="2" customFormat="1" ht="26.25" customHeight="1" x14ac:dyDescent="0.15">
      <c r="A298" s="333"/>
      <c r="B298" s="336" t="s">
        <v>277</v>
      </c>
      <c r="C298" s="353" t="s">
        <v>278</v>
      </c>
      <c r="D298" s="348">
        <v>44651</v>
      </c>
      <c r="E298" s="336" t="s">
        <v>279</v>
      </c>
      <c r="F298" s="336" t="s">
        <v>280</v>
      </c>
      <c r="G298" s="336"/>
      <c r="H298" s="347" t="s">
        <v>30</v>
      </c>
      <c r="I298" s="347"/>
      <c r="J298" s="15" t="s">
        <v>31</v>
      </c>
      <c r="K298" s="15" t="s">
        <v>7</v>
      </c>
      <c r="L298" s="16">
        <v>255.37</v>
      </c>
      <c r="N298" s="2">
        <f t="shared" si="16"/>
        <v>0</v>
      </c>
      <c r="O298" s="2">
        <f t="shared" si="17"/>
        <v>0</v>
      </c>
      <c r="P298" s="2">
        <f t="shared" si="18"/>
        <v>0</v>
      </c>
      <c r="Q298" s="2">
        <f t="shared" si="19"/>
        <v>0</v>
      </c>
    </row>
    <row r="299" spans="1:17" s="2" customFormat="1" ht="408.95" customHeight="1" x14ac:dyDescent="0.15">
      <c r="A299" s="333"/>
      <c r="B299" s="336"/>
      <c r="C299" s="353"/>
      <c r="D299" s="348"/>
      <c r="E299" s="336"/>
      <c r="F299" s="336"/>
      <c r="G299" s="336"/>
      <c r="H299" s="347" t="s">
        <v>32</v>
      </c>
      <c r="I299" s="347"/>
      <c r="J299" s="336" t="s">
        <v>31</v>
      </c>
      <c r="K299" s="336" t="s">
        <v>7</v>
      </c>
      <c r="L299" s="346">
        <v>217.2</v>
      </c>
      <c r="N299" s="2">
        <f t="shared" si="16"/>
        <v>0</v>
      </c>
      <c r="O299" s="2">
        <f t="shared" si="17"/>
        <v>0</v>
      </c>
      <c r="P299" s="2">
        <f t="shared" si="18"/>
        <v>0</v>
      </c>
      <c r="Q299" s="2">
        <f t="shared" si="19"/>
        <v>0</v>
      </c>
    </row>
    <row r="300" spans="1:17" s="2" customFormat="1" ht="239.85" customHeight="1" x14ac:dyDescent="0.15">
      <c r="A300" s="333"/>
      <c r="B300" s="336"/>
      <c r="C300" s="353"/>
      <c r="D300" s="348"/>
      <c r="E300" s="336"/>
      <c r="F300" s="336"/>
      <c r="G300" s="336"/>
      <c r="H300" s="347"/>
      <c r="I300" s="347"/>
      <c r="J300" s="336"/>
      <c r="K300" s="336"/>
      <c r="L300" s="346"/>
      <c r="N300" s="2">
        <f t="shared" si="16"/>
        <v>0</v>
      </c>
      <c r="O300" s="2">
        <f t="shared" si="17"/>
        <v>0</v>
      </c>
      <c r="P300" s="2">
        <f t="shared" si="18"/>
        <v>0</v>
      </c>
      <c r="Q300" s="2">
        <f t="shared" si="19"/>
        <v>0</v>
      </c>
    </row>
    <row r="301" spans="1:17" s="2" customFormat="1" ht="24" customHeight="1" x14ac:dyDescent="0.15">
      <c r="A301" s="333"/>
      <c r="B301" s="10" t="s">
        <v>33</v>
      </c>
      <c r="C301" s="14" t="s">
        <v>34</v>
      </c>
      <c r="D301" s="14" t="s">
        <v>35</v>
      </c>
      <c r="E301" s="14" t="s">
        <v>36</v>
      </c>
      <c r="F301" s="335"/>
      <c r="G301" s="335"/>
      <c r="H301" s="347" t="s">
        <v>37</v>
      </c>
      <c r="I301" s="347"/>
      <c r="J301" s="336" t="s">
        <v>31</v>
      </c>
      <c r="K301" s="336" t="s">
        <v>31</v>
      </c>
      <c r="L301" s="346">
        <v>0</v>
      </c>
      <c r="N301" s="2">
        <f t="shared" si="16"/>
        <v>0</v>
      </c>
      <c r="O301" s="2">
        <f t="shared" si="17"/>
        <v>0</v>
      </c>
      <c r="P301" s="2">
        <f t="shared" si="18"/>
        <v>0</v>
      </c>
      <c r="Q301" s="2">
        <f t="shared" si="19"/>
        <v>0</v>
      </c>
    </row>
    <row r="302" spans="1:17" s="2" customFormat="1" ht="24" customHeight="1" x14ac:dyDescent="0.15">
      <c r="A302" s="333"/>
      <c r="B302" s="15" t="s">
        <v>44</v>
      </c>
      <c r="C302" s="15" t="s">
        <v>280</v>
      </c>
      <c r="D302" s="17">
        <v>44652</v>
      </c>
      <c r="E302" s="15" t="s">
        <v>162</v>
      </c>
      <c r="F302" s="335"/>
      <c r="G302" s="335"/>
      <c r="H302" s="347"/>
      <c r="I302" s="347"/>
      <c r="J302" s="336"/>
      <c r="K302" s="336"/>
      <c r="L302" s="346"/>
      <c r="N302" s="2">
        <f t="shared" si="16"/>
        <v>0</v>
      </c>
      <c r="O302" s="2">
        <f t="shared" si="17"/>
        <v>0</v>
      </c>
      <c r="P302" s="2">
        <f t="shared" si="18"/>
        <v>0</v>
      </c>
      <c r="Q302" s="2">
        <f t="shared" si="19"/>
        <v>0</v>
      </c>
    </row>
    <row r="303" spans="1:17" s="2" customFormat="1" ht="24" customHeight="1" x14ac:dyDescent="0.15">
      <c r="A303" s="333">
        <v>56</v>
      </c>
      <c r="B303" s="10" t="s">
        <v>22</v>
      </c>
      <c r="C303" s="14" t="s">
        <v>23</v>
      </c>
      <c r="D303" s="14" t="s">
        <v>24</v>
      </c>
      <c r="E303" s="14" t="s">
        <v>25</v>
      </c>
      <c r="F303" s="334" t="s">
        <v>17</v>
      </c>
      <c r="G303" s="334"/>
      <c r="H303" s="335"/>
      <c r="I303" s="335"/>
      <c r="J303" s="335"/>
      <c r="K303" s="335"/>
      <c r="L303" s="335"/>
      <c r="N303" s="2">
        <f t="shared" si="16"/>
        <v>0</v>
      </c>
      <c r="O303" s="2">
        <f t="shared" si="17"/>
        <v>0</v>
      </c>
      <c r="P303" s="2">
        <f t="shared" si="18"/>
        <v>0</v>
      </c>
      <c r="Q303" s="2">
        <f t="shared" si="19"/>
        <v>0</v>
      </c>
    </row>
    <row r="304" spans="1:17" s="2" customFormat="1" ht="26.25" customHeight="1" x14ac:dyDescent="0.15">
      <c r="A304" s="333"/>
      <c r="B304" s="336" t="s">
        <v>281</v>
      </c>
      <c r="C304" s="353" t="s">
        <v>282</v>
      </c>
      <c r="D304" s="348">
        <v>44601</v>
      </c>
      <c r="E304" s="336" t="s">
        <v>283</v>
      </c>
      <c r="F304" s="336" t="s">
        <v>284</v>
      </c>
      <c r="G304" s="336"/>
      <c r="H304" s="347" t="s">
        <v>30</v>
      </c>
      <c r="I304" s="347"/>
      <c r="J304" s="15" t="s">
        <v>31</v>
      </c>
      <c r="K304" s="15" t="s">
        <v>31</v>
      </c>
      <c r="L304" s="16">
        <v>0</v>
      </c>
      <c r="N304" s="2">
        <f t="shared" si="16"/>
        <v>0</v>
      </c>
      <c r="O304" s="2">
        <f t="shared" si="17"/>
        <v>0</v>
      </c>
      <c r="P304" s="2">
        <f t="shared" si="18"/>
        <v>0</v>
      </c>
      <c r="Q304" s="2">
        <f t="shared" si="19"/>
        <v>0</v>
      </c>
    </row>
    <row r="305" spans="1:17" s="2" customFormat="1" ht="396.75" customHeight="1" x14ac:dyDescent="0.15">
      <c r="A305" s="333"/>
      <c r="B305" s="336"/>
      <c r="C305" s="353"/>
      <c r="D305" s="348"/>
      <c r="E305" s="336"/>
      <c r="F305" s="336"/>
      <c r="G305" s="336"/>
      <c r="H305" s="347" t="s">
        <v>32</v>
      </c>
      <c r="I305" s="347"/>
      <c r="J305" s="15" t="s">
        <v>31</v>
      </c>
      <c r="K305" s="15" t="s">
        <v>31</v>
      </c>
      <c r="L305" s="16">
        <v>0</v>
      </c>
      <c r="N305" s="2">
        <f t="shared" si="16"/>
        <v>0</v>
      </c>
      <c r="O305" s="2">
        <f t="shared" si="17"/>
        <v>0</v>
      </c>
      <c r="P305" s="2">
        <f t="shared" si="18"/>
        <v>0</v>
      </c>
      <c r="Q305" s="2">
        <f t="shared" si="19"/>
        <v>0</v>
      </c>
    </row>
    <row r="306" spans="1:17" s="2" customFormat="1" ht="24" customHeight="1" x14ac:dyDescent="0.15">
      <c r="A306" s="333"/>
      <c r="B306" s="10" t="s">
        <v>33</v>
      </c>
      <c r="C306" s="14" t="s">
        <v>34</v>
      </c>
      <c r="D306" s="14" t="s">
        <v>35</v>
      </c>
      <c r="E306" s="14" t="s">
        <v>36</v>
      </c>
      <c r="F306" s="335"/>
      <c r="G306" s="335"/>
      <c r="H306" s="347" t="s">
        <v>37</v>
      </c>
      <c r="I306" s="347"/>
      <c r="J306" s="336" t="s">
        <v>31</v>
      </c>
      <c r="K306" s="336" t="s">
        <v>7</v>
      </c>
      <c r="L306" s="346">
        <v>495</v>
      </c>
      <c r="N306" s="2">
        <f t="shared" si="16"/>
        <v>0</v>
      </c>
      <c r="O306" s="2">
        <f t="shared" si="17"/>
        <v>0</v>
      </c>
      <c r="P306" s="2">
        <f t="shared" si="18"/>
        <v>0</v>
      </c>
      <c r="Q306" s="2">
        <f t="shared" si="19"/>
        <v>0</v>
      </c>
    </row>
    <row r="307" spans="1:17" s="2" customFormat="1" ht="24" customHeight="1" x14ac:dyDescent="0.15">
      <c r="A307" s="333"/>
      <c r="B307" s="15" t="s">
        <v>136</v>
      </c>
      <c r="C307" s="15" t="s">
        <v>284</v>
      </c>
      <c r="D307" s="17">
        <v>44603</v>
      </c>
      <c r="E307" s="15" t="s">
        <v>285</v>
      </c>
      <c r="F307" s="335"/>
      <c r="G307" s="335"/>
      <c r="H307" s="347"/>
      <c r="I307" s="347"/>
      <c r="J307" s="336"/>
      <c r="K307" s="336"/>
      <c r="L307" s="346"/>
      <c r="N307" s="2">
        <f t="shared" si="16"/>
        <v>0</v>
      </c>
      <c r="O307" s="2">
        <f t="shared" si="17"/>
        <v>0</v>
      </c>
      <c r="P307" s="2">
        <f t="shared" si="18"/>
        <v>0</v>
      </c>
      <c r="Q307" s="2">
        <f t="shared" si="19"/>
        <v>0</v>
      </c>
    </row>
    <row r="308" spans="1:17" s="2" customFormat="1" ht="24" customHeight="1" x14ac:dyDescent="0.15">
      <c r="A308" s="333">
        <v>57</v>
      </c>
      <c r="B308" s="10" t="s">
        <v>22</v>
      </c>
      <c r="C308" s="14" t="s">
        <v>23</v>
      </c>
      <c r="D308" s="14" t="s">
        <v>24</v>
      </c>
      <c r="E308" s="14" t="s">
        <v>25</v>
      </c>
      <c r="F308" s="334" t="s">
        <v>17</v>
      </c>
      <c r="G308" s="334"/>
      <c r="H308" s="335"/>
      <c r="I308" s="335"/>
      <c r="J308" s="335"/>
      <c r="K308" s="335"/>
      <c r="L308" s="335"/>
      <c r="N308" s="2">
        <f t="shared" si="16"/>
        <v>0</v>
      </c>
      <c r="O308" s="2">
        <f t="shared" si="17"/>
        <v>0</v>
      </c>
      <c r="P308" s="2">
        <f t="shared" si="18"/>
        <v>0</v>
      </c>
      <c r="Q308" s="2">
        <f t="shared" si="19"/>
        <v>0</v>
      </c>
    </row>
    <row r="309" spans="1:17" s="2" customFormat="1" ht="26.25" customHeight="1" x14ac:dyDescent="0.15">
      <c r="A309" s="333"/>
      <c r="B309" s="336" t="s">
        <v>286</v>
      </c>
      <c r="C309" s="353" t="s">
        <v>287</v>
      </c>
      <c r="D309" s="348">
        <v>44647</v>
      </c>
      <c r="E309" s="336" t="s">
        <v>93</v>
      </c>
      <c r="F309" s="336" t="s">
        <v>288</v>
      </c>
      <c r="G309" s="336"/>
      <c r="H309" s="347" t="s">
        <v>30</v>
      </c>
      <c r="I309" s="347"/>
      <c r="J309" s="15" t="s">
        <v>31</v>
      </c>
      <c r="K309" s="15" t="s">
        <v>7</v>
      </c>
      <c r="L309" s="16">
        <v>1399.14</v>
      </c>
      <c r="N309" s="2">
        <f t="shared" si="16"/>
        <v>0</v>
      </c>
      <c r="O309" s="2">
        <f t="shared" si="17"/>
        <v>0</v>
      </c>
      <c r="P309" s="2">
        <f t="shared" si="18"/>
        <v>0</v>
      </c>
      <c r="Q309" s="2">
        <f t="shared" si="19"/>
        <v>0</v>
      </c>
    </row>
    <row r="310" spans="1:17" s="2" customFormat="1" ht="333.75" customHeight="1" x14ac:dyDescent="0.15">
      <c r="A310" s="333"/>
      <c r="B310" s="336"/>
      <c r="C310" s="353"/>
      <c r="D310" s="348"/>
      <c r="E310" s="336"/>
      <c r="F310" s="336"/>
      <c r="G310" s="336"/>
      <c r="H310" s="347" t="s">
        <v>32</v>
      </c>
      <c r="I310" s="347"/>
      <c r="J310" s="15" t="s">
        <v>31</v>
      </c>
      <c r="K310" s="15" t="s">
        <v>7</v>
      </c>
      <c r="L310" s="16">
        <v>258</v>
      </c>
      <c r="N310" s="2">
        <f t="shared" si="16"/>
        <v>0</v>
      </c>
      <c r="O310" s="2">
        <f t="shared" si="17"/>
        <v>0</v>
      </c>
      <c r="P310" s="2">
        <f t="shared" si="18"/>
        <v>0</v>
      </c>
      <c r="Q310" s="2">
        <f t="shared" si="19"/>
        <v>0</v>
      </c>
    </row>
    <row r="311" spans="1:17" s="2" customFormat="1" ht="24" customHeight="1" x14ac:dyDescent="0.15">
      <c r="A311" s="333"/>
      <c r="B311" s="10" t="s">
        <v>33</v>
      </c>
      <c r="C311" s="14" t="s">
        <v>34</v>
      </c>
      <c r="D311" s="14" t="s">
        <v>35</v>
      </c>
      <c r="E311" s="14" t="s">
        <v>36</v>
      </c>
      <c r="F311" s="335"/>
      <c r="G311" s="335"/>
      <c r="H311" s="347" t="s">
        <v>37</v>
      </c>
      <c r="I311" s="347"/>
      <c r="J311" s="336" t="s">
        <v>31</v>
      </c>
      <c r="K311" s="336" t="s">
        <v>7</v>
      </c>
      <c r="L311" s="346">
        <v>300</v>
      </c>
      <c r="N311" s="2">
        <f t="shared" si="16"/>
        <v>0</v>
      </c>
      <c r="O311" s="2">
        <f t="shared" si="17"/>
        <v>0</v>
      </c>
      <c r="P311" s="2">
        <f t="shared" si="18"/>
        <v>0</v>
      </c>
      <c r="Q311" s="2">
        <f t="shared" si="19"/>
        <v>0</v>
      </c>
    </row>
    <row r="312" spans="1:17" s="2" customFormat="1" ht="34.5" customHeight="1" x14ac:dyDescent="0.15">
      <c r="A312" s="333"/>
      <c r="B312" s="15" t="s">
        <v>289</v>
      </c>
      <c r="C312" s="15" t="s">
        <v>288</v>
      </c>
      <c r="D312" s="17">
        <v>44650</v>
      </c>
      <c r="E312" s="15" t="s">
        <v>290</v>
      </c>
      <c r="F312" s="335"/>
      <c r="G312" s="335"/>
      <c r="H312" s="347"/>
      <c r="I312" s="347"/>
      <c r="J312" s="336"/>
      <c r="K312" s="336"/>
      <c r="L312" s="346"/>
      <c r="N312" s="2">
        <f t="shared" si="16"/>
        <v>0</v>
      </c>
      <c r="O312" s="2">
        <f t="shared" si="17"/>
        <v>0</v>
      </c>
      <c r="P312" s="2">
        <f t="shared" si="18"/>
        <v>0</v>
      </c>
      <c r="Q312" s="2">
        <f t="shared" si="19"/>
        <v>0</v>
      </c>
    </row>
    <row r="313" spans="1:17" s="2" customFormat="1" ht="24" customHeight="1" x14ac:dyDescent="0.15">
      <c r="A313" s="333">
        <v>58</v>
      </c>
      <c r="B313" s="10" t="s">
        <v>22</v>
      </c>
      <c r="C313" s="14" t="s">
        <v>23</v>
      </c>
      <c r="D313" s="14" t="s">
        <v>24</v>
      </c>
      <c r="E313" s="14" t="s">
        <v>25</v>
      </c>
      <c r="F313" s="334" t="s">
        <v>17</v>
      </c>
      <c r="G313" s="334"/>
      <c r="H313" s="335"/>
      <c r="I313" s="335"/>
      <c r="J313" s="335"/>
      <c r="K313" s="335"/>
      <c r="L313" s="335"/>
      <c r="N313" s="2">
        <f t="shared" si="16"/>
        <v>0</v>
      </c>
      <c r="O313" s="2">
        <f t="shared" si="17"/>
        <v>0</v>
      </c>
      <c r="P313" s="2">
        <f t="shared" si="18"/>
        <v>0</v>
      </c>
      <c r="Q313" s="2">
        <f t="shared" si="19"/>
        <v>0</v>
      </c>
    </row>
    <row r="314" spans="1:17" s="2" customFormat="1" ht="26.25" customHeight="1" x14ac:dyDescent="0.15">
      <c r="A314" s="333"/>
      <c r="B314" s="336" t="s">
        <v>291</v>
      </c>
      <c r="C314" s="353" t="s">
        <v>292</v>
      </c>
      <c r="D314" s="348">
        <v>44651</v>
      </c>
      <c r="E314" s="336" t="s">
        <v>293</v>
      </c>
      <c r="F314" s="336" t="s">
        <v>294</v>
      </c>
      <c r="G314" s="336"/>
      <c r="H314" s="347" t="s">
        <v>30</v>
      </c>
      <c r="I314" s="347"/>
      <c r="J314" s="15" t="s">
        <v>31</v>
      </c>
      <c r="K314" s="15" t="s">
        <v>7</v>
      </c>
      <c r="L314" s="16">
        <v>152.92000000000002</v>
      </c>
      <c r="N314" s="2">
        <f t="shared" si="16"/>
        <v>0</v>
      </c>
      <c r="O314" s="2">
        <f t="shared" si="17"/>
        <v>0</v>
      </c>
      <c r="P314" s="2">
        <f t="shared" si="18"/>
        <v>0</v>
      </c>
      <c r="Q314" s="2">
        <f t="shared" si="19"/>
        <v>0</v>
      </c>
    </row>
    <row r="315" spans="1:17" s="2" customFormat="1" ht="197.25" customHeight="1" x14ac:dyDescent="0.15">
      <c r="A315" s="333"/>
      <c r="B315" s="336"/>
      <c r="C315" s="353"/>
      <c r="D315" s="348"/>
      <c r="E315" s="336"/>
      <c r="F315" s="336"/>
      <c r="G315" s="336"/>
      <c r="H315" s="347" t="s">
        <v>32</v>
      </c>
      <c r="I315" s="347"/>
      <c r="J315" s="15" t="s">
        <v>31</v>
      </c>
      <c r="K315" s="15" t="s">
        <v>7</v>
      </c>
      <c r="L315" s="16">
        <v>155.20000000000002</v>
      </c>
      <c r="N315" s="2">
        <f t="shared" si="16"/>
        <v>0</v>
      </c>
      <c r="O315" s="2">
        <f t="shared" si="17"/>
        <v>0</v>
      </c>
      <c r="P315" s="2">
        <f t="shared" si="18"/>
        <v>0</v>
      </c>
      <c r="Q315" s="2">
        <f t="shared" si="19"/>
        <v>0</v>
      </c>
    </row>
    <row r="316" spans="1:17" s="2" customFormat="1" ht="24" customHeight="1" x14ac:dyDescent="0.15">
      <c r="A316" s="333"/>
      <c r="B316" s="10" t="s">
        <v>33</v>
      </c>
      <c r="C316" s="14" t="s">
        <v>34</v>
      </c>
      <c r="D316" s="14" t="s">
        <v>35</v>
      </c>
      <c r="E316" s="14" t="s">
        <v>36</v>
      </c>
      <c r="F316" s="335"/>
      <c r="G316" s="335"/>
      <c r="H316" s="347" t="s">
        <v>37</v>
      </c>
      <c r="I316" s="347"/>
      <c r="J316" s="336" t="s">
        <v>31</v>
      </c>
      <c r="K316" s="336" t="s">
        <v>7</v>
      </c>
      <c r="L316" s="346">
        <v>51.75</v>
      </c>
      <c r="N316" s="2">
        <f t="shared" si="16"/>
        <v>0</v>
      </c>
      <c r="O316" s="2">
        <f t="shared" si="17"/>
        <v>0</v>
      </c>
      <c r="P316" s="2">
        <f t="shared" si="18"/>
        <v>0</v>
      </c>
      <c r="Q316" s="2">
        <f t="shared" si="19"/>
        <v>0</v>
      </c>
    </row>
    <row r="317" spans="1:17" s="2" customFormat="1" ht="24" customHeight="1" x14ac:dyDescent="0.15">
      <c r="A317" s="333"/>
      <c r="B317" s="15" t="s">
        <v>44</v>
      </c>
      <c r="C317" s="15" t="s">
        <v>294</v>
      </c>
      <c r="D317" s="17">
        <v>44657</v>
      </c>
      <c r="E317" s="15" t="s">
        <v>295</v>
      </c>
      <c r="F317" s="335"/>
      <c r="G317" s="335"/>
      <c r="H317" s="347"/>
      <c r="I317" s="347"/>
      <c r="J317" s="336"/>
      <c r="K317" s="336"/>
      <c r="L317" s="346"/>
      <c r="N317" s="2">
        <f t="shared" si="16"/>
        <v>0</v>
      </c>
      <c r="O317" s="2">
        <f t="shared" si="17"/>
        <v>0</v>
      </c>
      <c r="P317" s="2">
        <f t="shared" si="18"/>
        <v>0</v>
      </c>
      <c r="Q317" s="2">
        <f t="shared" si="19"/>
        <v>0</v>
      </c>
    </row>
    <row r="318" spans="1:17" s="2" customFormat="1" ht="24" customHeight="1" x14ac:dyDescent="0.15">
      <c r="A318" s="333">
        <v>59</v>
      </c>
      <c r="B318" s="10" t="s">
        <v>22</v>
      </c>
      <c r="C318" s="14" t="s">
        <v>23</v>
      </c>
      <c r="D318" s="14" t="s">
        <v>24</v>
      </c>
      <c r="E318" s="14" t="s">
        <v>25</v>
      </c>
      <c r="F318" s="334" t="s">
        <v>17</v>
      </c>
      <c r="G318" s="334"/>
      <c r="H318" s="335"/>
      <c r="I318" s="335"/>
      <c r="J318" s="335"/>
      <c r="K318" s="335"/>
      <c r="L318" s="335"/>
      <c r="N318" s="2">
        <f t="shared" si="16"/>
        <v>0</v>
      </c>
      <c r="O318" s="2">
        <f t="shared" si="17"/>
        <v>0</v>
      </c>
      <c r="P318" s="2">
        <f t="shared" si="18"/>
        <v>0</v>
      </c>
      <c r="Q318" s="2">
        <f t="shared" si="19"/>
        <v>0</v>
      </c>
    </row>
    <row r="319" spans="1:17" s="2" customFormat="1" ht="26.25" customHeight="1" x14ac:dyDescent="0.15">
      <c r="A319" s="333"/>
      <c r="B319" s="336" t="s">
        <v>296</v>
      </c>
      <c r="C319" s="353" t="s">
        <v>297</v>
      </c>
      <c r="D319" s="348">
        <v>44615</v>
      </c>
      <c r="E319" s="336" t="s">
        <v>298</v>
      </c>
      <c r="F319" s="336" t="s">
        <v>299</v>
      </c>
      <c r="G319" s="336"/>
      <c r="H319" s="347" t="s">
        <v>30</v>
      </c>
      <c r="I319" s="347"/>
      <c r="J319" s="15" t="s">
        <v>31</v>
      </c>
      <c r="K319" s="15" t="s">
        <v>7</v>
      </c>
      <c r="L319" s="16">
        <v>398</v>
      </c>
      <c r="N319" s="2">
        <f t="shared" si="16"/>
        <v>0</v>
      </c>
      <c r="O319" s="2">
        <f t="shared" si="17"/>
        <v>0</v>
      </c>
      <c r="P319" s="2">
        <f t="shared" si="18"/>
        <v>0</v>
      </c>
      <c r="Q319" s="2">
        <f t="shared" si="19"/>
        <v>0</v>
      </c>
    </row>
    <row r="320" spans="1:17" s="2" customFormat="1" ht="291.75" customHeight="1" x14ac:dyDescent="0.15">
      <c r="A320" s="333"/>
      <c r="B320" s="336"/>
      <c r="C320" s="353"/>
      <c r="D320" s="348"/>
      <c r="E320" s="336"/>
      <c r="F320" s="336"/>
      <c r="G320" s="336"/>
      <c r="H320" s="347" t="s">
        <v>32</v>
      </c>
      <c r="I320" s="347"/>
      <c r="J320" s="15" t="s">
        <v>31</v>
      </c>
      <c r="K320" s="15" t="s">
        <v>7</v>
      </c>
      <c r="L320" s="16">
        <v>688.96</v>
      </c>
      <c r="N320" s="2">
        <f t="shared" si="16"/>
        <v>0</v>
      </c>
      <c r="O320" s="2">
        <f t="shared" si="17"/>
        <v>0</v>
      </c>
      <c r="P320" s="2">
        <f t="shared" si="18"/>
        <v>0</v>
      </c>
      <c r="Q320" s="2">
        <f t="shared" si="19"/>
        <v>0</v>
      </c>
    </row>
    <row r="321" spans="1:17" s="2" customFormat="1" ht="24" customHeight="1" x14ac:dyDescent="0.15">
      <c r="A321" s="333"/>
      <c r="B321" s="10" t="s">
        <v>33</v>
      </c>
      <c r="C321" s="14" t="s">
        <v>34</v>
      </c>
      <c r="D321" s="14" t="s">
        <v>35</v>
      </c>
      <c r="E321" s="14" t="s">
        <v>36</v>
      </c>
      <c r="F321" s="335"/>
      <c r="G321" s="335"/>
      <c r="H321" s="347" t="s">
        <v>37</v>
      </c>
      <c r="I321" s="347"/>
      <c r="J321" s="336" t="s">
        <v>31</v>
      </c>
      <c r="K321" s="336" t="s">
        <v>7</v>
      </c>
      <c r="L321" s="346">
        <v>500</v>
      </c>
      <c r="N321" s="2">
        <f t="shared" si="16"/>
        <v>0</v>
      </c>
      <c r="O321" s="2">
        <f t="shared" si="17"/>
        <v>0</v>
      </c>
      <c r="P321" s="2">
        <f t="shared" si="18"/>
        <v>0</v>
      </c>
      <c r="Q321" s="2">
        <f t="shared" si="19"/>
        <v>0</v>
      </c>
    </row>
    <row r="322" spans="1:17" s="2" customFormat="1" ht="24" customHeight="1" x14ac:dyDescent="0.15">
      <c r="A322" s="333"/>
      <c r="B322" s="15" t="s">
        <v>56</v>
      </c>
      <c r="C322" s="15" t="s">
        <v>299</v>
      </c>
      <c r="D322" s="17">
        <v>44617</v>
      </c>
      <c r="E322" s="15" t="s">
        <v>300</v>
      </c>
      <c r="F322" s="335"/>
      <c r="G322" s="335"/>
      <c r="H322" s="347"/>
      <c r="I322" s="347"/>
      <c r="J322" s="336"/>
      <c r="K322" s="336"/>
      <c r="L322" s="346"/>
      <c r="N322" s="2">
        <f t="shared" si="16"/>
        <v>0</v>
      </c>
      <c r="O322" s="2">
        <f t="shared" si="17"/>
        <v>0</v>
      </c>
      <c r="P322" s="2">
        <f t="shared" si="18"/>
        <v>0</v>
      </c>
      <c r="Q322" s="2">
        <f t="shared" si="19"/>
        <v>0</v>
      </c>
    </row>
    <row r="323" spans="1:17" s="2" customFormat="1" ht="24" customHeight="1" x14ac:dyDescent="0.15">
      <c r="A323" s="333">
        <v>60</v>
      </c>
      <c r="B323" s="10" t="s">
        <v>22</v>
      </c>
      <c r="C323" s="14" t="s">
        <v>23</v>
      </c>
      <c r="D323" s="14" t="s">
        <v>24</v>
      </c>
      <c r="E323" s="14" t="s">
        <v>25</v>
      </c>
      <c r="F323" s="334" t="s">
        <v>17</v>
      </c>
      <c r="G323" s="334"/>
      <c r="H323" s="335"/>
      <c r="I323" s="335"/>
      <c r="J323" s="335"/>
      <c r="K323" s="335"/>
      <c r="L323" s="335"/>
      <c r="N323" s="2">
        <f t="shared" si="16"/>
        <v>0</v>
      </c>
      <c r="O323" s="2">
        <f t="shared" si="17"/>
        <v>0</v>
      </c>
      <c r="P323" s="2">
        <f t="shared" si="18"/>
        <v>0</v>
      </c>
      <c r="Q323" s="2">
        <f t="shared" si="19"/>
        <v>0</v>
      </c>
    </row>
    <row r="324" spans="1:17" s="2" customFormat="1" ht="26.25" customHeight="1" x14ac:dyDescent="0.15">
      <c r="A324" s="333"/>
      <c r="B324" s="336" t="s">
        <v>301</v>
      </c>
      <c r="C324" s="353" t="s">
        <v>302</v>
      </c>
      <c r="D324" s="348">
        <v>44540</v>
      </c>
      <c r="E324" s="336" t="s">
        <v>303</v>
      </c>
      <c r="F324" s="336" t="s">
        <v>304</v>
      </c>
      <c r="G324" s="336"/>
      <c r="H324" s="347" t="s">
        <v>30</v>
      </c>
      <c r="I324" s="347"/>
      <c r="J324" s="15" t="s">
        <v>31</v>
      </c>
      <c r="K324" s="15" t="s">
        <v>7</v>
      </c>
      <c r="L324" s="16">
        <v>755.42</v>
      </c>
      <c r="N324" s="2">
        <f t="shared" si="16"/>
        <v>0</v>
      </c>
      <c r="O324" s="2">
        <f t="shared" si="17"/>
        <v>0</v>
      </c>
      <c r="P324" s="2">
        <f t="shared" si="18"/>
        <v>0</v>
      </c>
      <c r="Q324" s="2">
        <f t="shared" si="19"/>
        <v>0</v>
      </c>
    </row>
    <row r="325" spans="1:17" s="2" customFormat="1" ht="270.75" customHeight="1" x14ac:dyDescent="0.15">
      <c r="A325" s="333"/>
      <c r="B325" s="336"/>
      <c r="C325" s="353"/>
      <c r="D325" s="348"/>
      <c r="E325" s="336"/>
      <c r="F325" s="336"/>
      <c r="G325" s="336"/>
      <c r="H325" s="347" t="s">
        <v>32</v>
      </c>
      <c r="I325" s="347"/>
      <c r="J325" s="15" t="s">
        <v>31</v>
      </c>
      <c r="K325" s="15" t="s">
        <v>7</v>
      </c>
      <c r="L325" s="16">
        <v>823.4</v>
      </c>
      <c r="N325" s="2">
        <f t="shared" si="16"/>
        <v>0</v>
      </c>
      <c r="O325" s="2">
        <f t="shared" si="17"/>
        <v>0</v>
      </c>
      <c r="P325" s="2">
        <f t="shared" si="18"/>
        <v>0</v>
      </c>
      <c r="Q325" s="2">
        <f t="shared" si="19"/>
        <v>0</v>
      </c>
    </row>
    <row r="326" spans="1:17" s="2" customFormat="1" ht="24" customHeight="1" x14ac:dyDescent="0.15">
      <c r="A326" s="333"/>
      <c r="B326" s="10" t="s">
        <v>33</v>
      </c>
      <c r="C326" s="14" t="s">
        <v>34</v>
      </c>
      <c r="D326" s="14" t="s">
        <v>35</v>
      </c>
      <c r="E326" s="14" t="s">
        <v>36</v>
      </c>
      <c r="F326" s="335"/>
      <c r="G326" s="335"/>
      <c r="H326" s="347" t="s">
        <v>37</v>
      </c>
      <c r="I326" s="347"/>
      <c r="J326" s="336" t="s">
        <v>31</v>
      </c>
      <c r="K326" s="336" t="s">
        <v>31</v>
      </c>
      <c r="L326" s="346">
        <v>0</v>
      </c>
      <c r="N326" s="2">
        <f t="shared" si="16"/>
        <v>0</v>
      </c>
      <c r="O326" s="2">
        <f t="shared" si="17"/>
        <v>0</v>
      </c>
      <c r="P326" s="2">
        <f t="shared" si="18"/>
        <v>0</v>
      </c>
      <c r="Q326" s="2">
        <f t="shared" si="19"/>
        <v>0</v>
      </c>
    </row>
    <row r="327" spans="1:17" s="2" customFormat="1" ht="24" customHeight="1" x14ac:dyDescent="0.15">
      <c r="A327" s="333"/>
      <c r="B327" s="15" t="s">
        <v>161</v>
      </c>
      <c r="C327" s="15" t="s">
        <v>304</v>
      </c>
      <c r="D327" s="17">
        <v>44545</v>
      </c>
      <c r="E327" s="15" t="s">
        <v>305</v>
      </c>
      <c r="F327" s="335"/>
      <c r="G327" s="335"/>
      <c r="H327" s="347"/>
      <c r="I327" s="347"/>
      <c r="J327" s="336"/>
      <c r="K327" s="336"/>
      <c r="L327" s="346"/>
      <c r="N327" s="2">
        <f t="shared" si="16"/>
        <v>0</v>
      </c>
      <c r="O327" s="2">
        <f t="shared" si="17"/>
        <v>0</v>
      </c>
      <c r="P327" s="2">
        <f t="shared" si="18"/>
        <v>0</v>
      </c>
      <c r="Q327" s="2">
        <f t="shared" si="19"/>
        <v>0</v>
      </c>
    </row>
    <row r="328" spans="1:17" s="2" customFormat="1" ht="24" customHeight="1" x14ac:dyDescent="0.15">
      <c r="A328" s="333">
        <v>61</v>
      </c>
      <c r="B328" s="10" t="s">
        <v>22</v>
      </c>
      <c r="C328" s="14" t="s">
        <v>23</v>
      </c>
      <c r="D328" s="14" t="s">
        <v>24</v>
      </c>
      <c r="E328" s="14" t="s">
        <v>25</v>
      </c>
      <c r="F328" s="334" t="s">
        <v>17</v>
      </c>
      <c r="G328" s="334"/>
      <c r="H328" s="335"/>
      <c r="I328" s="335"/>
      <c r="J328" s="335"/>
      <c r="K328" s="335"/>
      <c r="L328" s="335"/>
      <c r="N328" s="2">
        <f t="shared" si="16"/>
        <v>0</v>
      </c>
      <c r="O328" s="2">
        <f t="shared" si="17"/>
        <v>0</v>
      </c>
      <c r="P328" s="2">
        <f t="shared" si="18"/>
        <v>0</v>
      </c>
      <c r="Q328" s="2">
        <f t="shared" si="19"/>
        <v>0</v>
      </c>
    </row>
    <row r="329" spans="1:17" s="2" customFormat="1" ht="26.25" customHeight="1" x14ac:dyDescent="0.15">
      <c r="A329" s="333"/>
      <c r="B329" s="336" t="s">
        <v>301</v>
      </c>
      <c r="C329" s="353" t="s">
        <v>306</v>
      </c>
      <c r="D329" s="348">
        <v>44623</v>
      </c>
      <c r="E329" s="336" t="s">
        <v>42</v>
      </c>
      <c r="F329" s="336" t="s">
        <v>271</v>
      </c>
      <c r="G329" s="336"/>
      <c r="H329" s="347" t="s">
        <v>30</v>
      </c>
      <c r="I329" s="347"/>
      <c r="J329" s="15" t="s">
        <v>31</v>
      </c>
      <c r="K329" s="15" t="s">
        <v>7</v>
      </c>
      <c r="L329" s="16">
        <v>233.98</v>
      </c>
      <c r="N329" s="2">
        <f t="shared" si="16"/>
        <v>0</v>
      </c>
      <c r="O329" s="2">
        <f t="shared" si="17"/>
        <v>0</v>
      </c>
      <c r="P329" s="2">
        <f t="shared" si="18"/>
        <v>0</v>
      </c>
      <c r="Q329" s="2">
        <f t="shared" si="19"/>
        <v>0</v>
      </c>
    </row>
    <row r="330" spans="1:17" s="2" customFormat="1" ht="155.25" customHeight="1" x14ac:dyDescent="0.15">
      <c r="A330" s="333"/>
      <c r="B330" s="336"/>
      <c r="C330" s="353"/>
      <c r="D330" s="348"/>
      <c r="E330" s="336"/>
      <c r="F330" s="336"/>
      <c r="G330" s="336"/>
      <c r="H330" s="347" t="s">
        <v>32</v>
      </c>
      <c r="I330" s="347"/>
      <c r="J330" s="15" t="s">
        <v>31</v>
      </c>
      <c r="K330" s="15" t="s">
        <v>7</v>
      </c>
      <c r="L330" s="16">
        <v>1727.17</v>
      </c>
      <c r="N330" s="2">
        <f t="shared" ref="N330:N393" si="20">IF(J330="X",L330,0)</f>
        <v>0</v>
      </c>
      <c r="O330" s="2">
        <f t="shared" ref="O330:O393" si="21">IF(H329="Airfare",N329,0)</f>
        <v>0</v>
      </c>
      <c r="P330" s="2">
        <f t="shared" ref="P330:P393" si="22">IF($H329="Lodging &amp; M&amp;IE",$N329,0)</f>
        <v>0</v>
      </c>
      <c r="Q330" s="2">
        <f t="shared" ref="Q330:Q393" si="23">IF($H329="Other",$N329,0)</f>
        <v>0</v>
      </c>
    </row>
    <row r="331" spans="1:17" s="2" customFormat="1" ht="24" customHeight="1" x14ac:dyDescent="0.15">
      <c r="A331" s="333"/>
      <c r="B331" s="10" t="s">
        <v>33</v>
      </c>
      <c r="C331" s="14" t="s">
        <v>34</v>
      </c>
      <c r="D331" s="14" t="s">
        <v>35</v>
      </c>
      <c r="E331" s="14" t="s">
        <v>36</v>
      </c>
      <c r="F331" s="335"/>
      <c r="G331" s="335"/>
      <c r="H331" s="347" t="s">
        <v>37</v>
      </c>
      <c r="I331" s="347"/>
      <c r="J331" s="336" t="s">
        <v>31</v>
      </c>
      <c r="K331" s="336" t="s">
        <v>7</v>
      </c>
      <c r="L331" s="346">
        <v>175</v>
      </c>
      <c r="N331" s="2">
        <f t="shared" si="20"/>
        <v>0</v>
      </c>
      <c r="O331" s="2">
        <f t="shared" si="21"/>
        <v>0</v>
      </c>
      <c r="P331" s="2">
        <f t="shared" si="22"/>
        <v>0</v>
      </c>
      <c r="Q331" s="2">
        <f t="shared" si="23"/>
        <v>0</v>
      </c>
    </row>
    <row r="332" spans="1:17" s="2" customFormat="1" ht="24" customHeight="1" x14ac:dyDescent="0.15">
      <c r="A332" s="333"/>
      <c r="B332" s="15" t="s">
        <v>161</v>
      </c>
      <c r="C332" s="15" t="s">
        <v>271</v>
      </c>
      <c r="D332" s="17">
        <v>44624</v>
      </c>
      <c r="E332" s="15" t="s">
        <v>272</v>
      </c>
      <c r="F332" s="335"/>
      <c r="G332" s="335"/>
      <c r="H332" s="347"/>
      <c r="I332" s="347"/>
      <c r="J332" s="336"/>
      <c r="K332" s="336"/>
      <c r="L332" s="346"/>
      <c r="N332" s="2">
        <f t="shared" si="20"/>
        <v>0</v>
      </c>
      <c r="O332" s="2">
        <f t="shared" si="21"/>
        <v>0</v>
      </c>
      <c r="P332" s="2">
        <f t="shared" si="22"/>
        <v>0</v>
      </c>
      <c r="Q332" s="2">
        <f t="shared" si="23"/>
        <v>0</v>
      </c>
    </row>
    <row r="333" spans="1:17" s="2" customFormat="1" ht="24" customHeight="1" x14ac:dyDescent="0.15">
      <c r="A333" s="333">
        <v>62</v>
      </c>
      <c r="B333" s="10" t="s">
        <v>22</v>
      </c>
      <c r="C333" s="14" t="s">
        <v>23</v>
      </c>
      <c r="D333" s="14" t="s">
        <v>24</v>
      </c>
      <c r="E333" s="14" t="s">
        <v>25</v>
      </c>
      <c r="F333" s="334" t="s">
        <v>17</v>
      </c>
      <c r="G333" s="334"/>
      <c r="H333" s="335"/>
      <c r="I333" s="335"/>
      <c r="J333" s="335"/>
      <c r="K333" s="335"/>
      <c r="L333" s="335"/>
      <c r="N333" s="2">
        <f t="shared" si="20"/>
        <v>0</v>
      </c>
      <c r="O333" s="2">
        <f t="shared" si="21"/>
        <v>0</v>
      </c>
      <c r="P333" s="2">
        <f t="shared" si="22"/>
        <v>0</v>
      </c>
      <c r="Q333" s="2">
        <f t="shared" si="23"/>
        <v>0</v>
      </c>
    </row>
    <row r="334" spans="1:17" s="2" customFormat="1" ht="26.25" customHeight="1" x14ac:dyDescent="0.15">
      <c r="A334" s="333"/>
      <c r="B334" s="336" t="s">
        <v>301</v>
      </c>
      <c r="C334" s="353" t="s">
        <v>307</v>
      </c>
      <c r="D334" s="348">
        <v>44635</v>
      </c>
      <c r="E334" s="336" t="s">
        <v>93</v>
      </c>
      <c r="F334" s="336" t="s">
        <v>308</v>
      </c>
      <c r="G334" s="336"/>
      <c r="H334" s="347" t="s">
        <v>30</v>
      </c>
      <c r="I334" s="347"/>
      <c r="J334" s="15" t="s">
        <v>31</v>
      </c>
      <c r="K334" s="15" t="s">
        <v>7</v>
      </c>
      <c r="L334" s="16">
        <v>695.56</v>
      </c>
      <c r="N334" s="2">
        <f t="shared" si="20"/>
        <v>0</v>
      </c>
      <c r="O334" s="2">
        <f t="shared" si="21"/>
        <v>0</v>
      </c>
      <c r="P334" s="2">
        <f t="shared" si="22"/>
        <v>0</v>
      </c>
      <c r="Q334" s="2">
        <f t="shared" si="23"/>
        <v>0</v>
      </c>
    </row>
    <row r="335" spans="1:17" s="2" customFormat="1" ht="113.25" customHeight="1" x14ac:dyDescent="0.15">
      <c r="A335" s="333"/>
      <c r="B335" s="336"/>
      <c r="C335" s="353"/>
      <c r="D335" s="348"/>
      <c r="E335" s="336"/>
      <c r="F335" s="336"/>
      <c r="G335" s="336"/>
      <c r="H335" s="347" t="s">
        <v>32</v>
      </c>
      <c r="I335" s="347"/>
      <c r="J335" s="15" t="s">
        <v>31</v>
      </c>
      <c r="K335" s="15" t="s">
        <v>7</v>
      </c>
      <c r="L335" s="16">
        <v>208</v>
      </c>
      <c r="N335" s="2">
        <f t="shared" si="20"/>
        <v>0</v>
      </c>
      <c r="O335" s="2">
        <f t="shared" si="21"/>
        <v>0</v>
      </c>
      <c r="P335" s="2">
        <f t="shared" si="22"/>
        <v>0</v>
      </c>
      <c r="Q335" s="2">
        <f t="shared" si="23"/>
        <v>0</v>
      </c>
    </row>
    <row r="336" spans="1:17" s="2" customFormat="1" ht="24" customHeight="1" x14ac:dyDescent="0.15">
      <c r="A336" s="333"/>
      <c r="B336" s="10" t="s">
        <v>33</v>
      </c>
      <c r="C336" s="14" t="s">
        <v>34</v>
      </c>
      <c r="D336" s="14" t="s">
        <v>35</v>
      </c>
      <c r="E336" s="14" t="s">
        <v>36</v>
      </c>
      <c r="F336" s="335"/>
      <c r="G336" s="335"/>
      <c r="H336" s="347" t="s">
        <v>37</v>
      </c>
      <c r="I336" s="347"/>
      <c r="J336" s="336" t="s">
        <v>31</v>
      </c>
      <c r="K336" s="336" t="s">
        <v>7</v>
      </c>
      <c r="L336" s="346">
        <v>2195</v>
      </c>
      <c r="N336" s="2">
        <f t="shared" si="20"/>
        <v>0</v>
      </c>
      <c r="O336" s="2">
        <f t="shared" si="21"/>
        <v>0</v>
      </c>
      <c r="P336" s="2">
        <f t="shared" si="22"/>
        <v>0</v>
      </c>
      <c r="Q336" s="2">
        <f t="shared" si="23"/>
        <v>0</v>
      </c>
    </row>
    <row r="337" spans="1:17" s="2" customFormat="1" ht="24" customHeight="1" x14ac:dyDescent="0.15">
      <c r="A337" s="333"/>
      <c r="B337" s="15" t="s">
        <v>161</v>
      </c>
      <c r="C337" s="15" t="s">
        <v>308</v>
      </c>
      <c r="D337" s="17">
        <v>44638</v>
      </c>
      <c r="E337" s="15" t="s">
        <v>309</v>
      </c>
      <c r="F337" s="335"/>
      <c r="G337" s="335"/>
      <c r="H337" s="347"/>
      <c r="I337" s="347"/>
      <c r="J337" s="336"/>
      <c r="K337" s="336"/>
      <c r="L337" s="346"/>
      <c r="N337" s="2">
        <f t="shared" si="20"/>
        <v>0</v>
      </c>
      <c r="O337" s="2">
        <f t="shared" si="21"/>
        <v>0</v>
      </c>
      <c r="P337" s="2">
        <f t="shared" si="22"/>
        <v>0</v>
      </c>
      <c r="Q337" s="2">
        <f t="shared" si="23"/>
        <v>0</v>
      </c>
    </row>
    <row r="338" spans="1:17" s="2" customFormat="1" ht="24" customHeight="1" x14ac:dyDescent="0.15">
      <c r="A338" s="333">
        <v>63</v>
      </c>
      <c r="B338" s="10" t="s">
        <v>22</v>
      </c>
      <c r="C338" s="14" t="s">
        <v>23</v>
      </c>
      <c r="D338" s="14" t="s">
        <v>24</v>
      </c>
      <c r="E338" s="14" t="s">
        <v>25</v>
      </c>
      <c r="F338" s="334" t="s">
        <v>17</v>
      </c>
      <c r="G338" s="334"/>
      <c r="H338" s="335"/>
      <c r="I338" s="335"/>
      <c r="J338" s="335"/>
      <c r="K338" s="335"/>
      <c r="L338" s="335"/>
      <c r="N338" s="2">
        <f t="shared" si="20"/>
        <v>0</v>
      </c>
      <c r="O338" s="2">
        <f t="shared" si="21"/>
        <v>0</v>
      </c>
      <c r="P338" s="2">
        <f t="shared" si="22"/>
        <v>0</v>
      </c>
      <c r="Q338" s="2">
        <f t="shared" si="23"/>
        <v>0</v>
      </c>
    </row>
    <row r="339" spans="1:17" s="2" customFormat="1" ht="26.25" customHeight="1" x14ac:dyDescent="0.15">
      <c r="A339" s="333"/>
      <c r="B339" s="336" t="s">
        <v>301</v>
      </c>
      <c r="C339" s="353" t="s">
        <v>310</v>
      </c>
      <c r="D339" s="348">
        <v>44651</v>
      </c>
      <c r="E339" s="336" t="s">
        <v>93</v>
      </c>
      <c r="F339" s="336" t="s">
        <v>311</v>
      </c>
      <c r="G339" s="336"/>
      <c r="H339" s="347" t="s">
        <v>30</v>
      </c>
      <c r="I339" s="347"/>
      <c r="J339" s="15" t="s">
        <v>31</v>
      </c>
      <c r="K339" s="15" t="s">
        <v>7</v>
      </c>
      <c r="L339" s="16">
        <v>432.07</v>
      </c>
      <c r="N339" s="2">
        <f t="shared" si="20"/>
        <v>0</v>
      </c>
      <c r="O339" s="2">
        <f t="shared" si="21"/>
        <v>0</v>
      </c>
      <c r="P339" s="2">
        <f t="shared" si="22"/>
        <v>0</v>
      </c>
      <c r="Q339" s="2">
        <f t="shared" si="23"/>
        <v>0</v>
      </c>
    </row>
    <row r="340" spans="1:17" s="2" customFormat="1" ht="260.25" customHeight="1" x14ac:dyDescent="0.15">
      <c r="A340" s="333"/>
      <c r="B340" s="336"/>
      <c r="C340" s="353"/>
      <c r="D340" s="348"/>
      <c r="E340" s="336"/>
      <c r="F340" s="336"/>
      <c r="G340" s="336"/>
      <c r="H340" s="347" t="s">
        <v>32</v>
      </c>
      <c r="I340" s="347"/>
      <c r="J340" s="15" t="s">
        <v>31</v>
      </c>
      <c r="K340" s="15" t="s">
        <v>7</v>
      </c>
      <c r="L340" s="16">
        <v>208</v>
      </c>
      <c r="N340" s="2">
        <f t="shared" si="20"/>
        <v>0</v>
      </c>
      <c r="O340" s="2">
        <f t="shared" si="21"/>
        <v>0</v>
      </c>
      <c r="P340" s="2">
        <f t="shared" si="22"/>
        <v>0</v>
      </c>
      <c r="Q340" s="2">
        <f t="shared" si="23"/>
        <v>0</v>
      </c>
    </row>
    <row r="341" spans="1:17" s="2" customFormat="1" ht="24" customHeight="1" x14ac:dyDescent="0.15">
      <c r="A341" s="333"/>
      <c r="B341" s="10" t="s">
        <v>33</v>
      </c>
      <c r="C341" s="14" t="s">
        <v>34</v>
      </c>
      <c r="D341" s="14" t="s">
        <v>35</v>
      </c>
      <c r="E341" s="14" t="s">
        <v>36</v>
      </c>
      <c r="F341" s="335"/>
      <c r="G341" s="335"/>
      <c r="H341" s="347" t="s">
        <v>37</v>
      </c>
      <c r="I341" s="347"/>
      <c r="J341" s="336" t="s">
        <v>31</v>
      </c>
      <c r="K341" s="336" t="s">
        <v>31</v>
      </c>
      <c r="L341" s="346">
        <v>0</v>
      </c>
      <c r="N341" s="2">
        <f t="shared" si="20"/>
        <v>0</v>
      </c>
      <c r="O341" s="2">
        <f t="shared" si="21"/>
        <v>0</v>
      </c>
      <c r="P341" s="2">
        <f t="shared" si="22"/>
        <v>0</v>
      </c>
      <c r="Q341" s="2">
        <f t="shared" si="23"/>
        <v>0</v>
      </c>
    </row>
    <row r="342" spans="1:17" s="2" customFormat="1" ht="24" customHeight="1" x14ac:dyDescent="0.15">
      <c r="A342" s="333"/>
      <c r="B342" s="15" t="s">
        <v>161</v>
      </c>
      <c r="C342" s="15" t="s">
        <v>311</v>
      </c>
      <c r="D342" s="17">
        <v>44652</v>
      </c>
      <c r="E342" s="15" t="s">
        <v>162</v>
      </c>
      <c r="F342" s="335"/>
      <c r="G342" s="335"/>
      <c r="H342" s="347"/>
      <c r="I342" s="347"/>
      <c r="J342" s="336"/>
      <c r="K342" s="336"/>
      <c r="L342" s="346"/>
      <c r="N342" s="2">
        <f t="shared" si="20"/>
        <v>0</v>
      </c>
      <c r="O342" s="2">
        <f t="shared" si="21"/>
        <v>0</v>
      </c>
      <c r="P342" s="2">
        <f t="shared" si="22"/>
        <v>0</v>
      </c>
      <c r="Q342" s="2">
        <f t="shared" si="23"/>
        <v>0</v>
      </c>
    </row>
    <row r="343" spans="1:17" s="2" customFormat="1" ht="24" customHeight="1" x14ac:dyDescent="0.15">
      <c r="A343" s="333">
        <v>64</v>
      </c>
      <c r="B343" s="10" t="s">
        <v>22</v>
      </c>
      <c r="C343" s="14" t="s">
        <v>23</v>
      </c>
      <c r="D343" s="14" t="s">
        <v>24</v>
      </c>
      <c r="E343" s="14" t="s">
        <v>25</v>
      </c>
      <c r="F343" s="334" t="s">
        <v>17</v>
      </c>
      <c r="G343" s="334"/>
      <c r="H343" s="335"/>
      <c r="I343" s="335"/>
      <c r="J343" s="335"/>
      <c r="K343" s="335"/>
      <c r="L343" s="335"/>
      <c r="N343" s="2">
        <f t="shared" si="20"/>
        <v>0</v>
      </c>
      <c r="O343" s="2">
        <f t="shared" si="21"/>
        <v>0</v>
      </c>
      <c r="P343" s="2">
        <f t="shared" si="22"/>
        <v>0</v>
      </c>
      <c r="Q343" s="2">
        <f t="shared" si="23"/>
        <v>0</v>
      </c>
    </row>
    <row r="344" spans="1:17" s="2" customFormat="1" ht="26.25" customHeight="1" x14ac:dyDescent="0.15">
      <c r="A344" s="333"/>
      <c r="B344" s="336" t="s">
        <v>312</v>
      </c>
      <c r="C344" s="353" t="s">
        <v>313</v>
      </c>
      <c r="D344" s="348">
        <v>44536</v>
      </c>
      <c r="E344" s="336" t="s">
        <v>314</v>
      </c>
      <c r="F344" s="336" t="s">
        <v>315</v>
      </c>
      <c r="G344" s="336"/>
      <c r="H344" s="347" t="s">
        <v>30</v>
      </c>
      <c r="I344" s="347"/>
      <c r="J344" s="15" t="s">
        <v>31</v>
      </c>
      <c r="K344" s="15" t="s">
        <v>31</v>
      </c>
      <c r="L344" s="16">
        <v>0</v>
      </c>
      <c r="N344" s="2">
        <f t="shared" si="20"/>
        <v>0</v>
      </c>
      <c r="O344" s="2">
        <f t="shared" si="21"/>
        <v>0</v>
      </c>
      <c r="P344" s="2">
        <f t="shared" si="22"/>
        <v>0</v>
      </c>
      <c r="Q344" s="2">
        <f t="shared" si="23"/>
        <v>0</v>
      </c>
    </row>
    <row r="345" spans="1:17" s="2" customFormat="1" ht="408.95" customHeight="1" x14ac:dyDescent="0.15">
      <c r="A345" s="333"/>
      <c r="B345" s="336"/>
      <c r="C345" s="353"/>
      <c r="D345" s="348"/>
      <c r="E345" s="336"/>
      <c r="F345" s="336"/>
      <c r="G345" s="336"/>
      <c r="H345" s="347" t="s">
        <v>32</v>
      </c>
      <c r="I345" s="347"/>
      <c r="J345" s="336" t="s">
        <v>31</v>
      </c>
      <c r="K345" s="336" t="s">
        <v>31</v>
      </c>
      <c r="L345" s="346">
        <v>0</v>
      </c>
      <c r="N345" s="2">
        <f t="shared" si="20"/>
        <v>0</v>
      </c>
      <c r="O345" s="2">
        <f t="shared" si="21"/>
        <v>0</v>
      </c>
      <c r="P345" s="2">
        <f t="shared" si="22"/>
        <v>0</v>
      </c>
      <c r="Q345" s="2">
        <f t="shared" si="23"/>
        <v>0</v>
      </c>
    </row>
    <row r="346" spans="1:17" s="2" customFormat="1" ht="92.85" customHeight="1" x14ac:dyDescent="0.15">
      <c r="A346" s="333"/>
      <c r="B346" s="336"/>
      <c r="C346" s="353"/>
      <c r="D346" s="348"/>
      <c r="E346" s="336"/>
      <c r="F346" s="336"/>
      <c r="G346" s="336"/>
      <c r="H346" s="347"/>
      <c r="I346" s="347"/>
      <c r="J346" s="336"/>
      <c r="K346" s="336"/>
      <c r="L346" s="346"/>
      <c r="N346" s="2">
        <f t="shared" si="20"/>
        <v>0</v>
      </c>
      <c r="O346" s="2">
        <f t="shared" si="21"/>
        <v>0</v>
      </c>
      <c r="P346" s="2">
        <f t="shared" si="22"/>
        <v>0</v>
      </c>
      <c r="Q346" s="2">
        <f t="shared" si="23"/>
        <v>0</v>
      </c>
    </row>
    <row r="347" spans="1:17" s="2" customFormat="1" ht="24" customHeight="1" x14ac:dyDescent="0.15">
      <c r="A347" s="333"/>
      <c r="B347" s="10" t="s">
        <v>33</v>
      </c>
      <c r="C347" s="14" t="s">
        <v>34</v>
      </c>
      <c r="D347" s="14" t="s">
        <v>35</v>
      </c>
      <c r="E347" s="14" t="s">
        <v>36</v>
      </c>
      <c r="F347" s="335"/>
      <c r="G347" s="335"/>
      <c r="H347" s="347" t="s">
        <v>37</v>
      </c>
      <c r="I347" s="347"/>
      <c r="J347" s="336" t="s">
        <v>31</v>
      </c>
      <c r="K347" s="336" t="s">
        <v>7</v>
      </c>
      <c r="L347" s="346">
        <v>620</v>
      </c>
      <c r="N347" s="2">
        <f t="shared" si="20"/>
        <v>0</v>
      </c>
      <c r="O347" s="2">
        <f t="shared" si="21"/>
        <v>0</v>
      </c>
      <c r="P347" s="2">
        <f t="shared" si="22"/>
        <v>0</v>
      </c>
      <c r="Q347" s="2">
        <f t="shared" si="23"/>
        <v>0</v>
      </c>
    </row>
    <row r="348" spans="1:17" s="2" customFormat="1" ht="24" customHeight="1" x14ac:dyDescent="0.15">
      <c r="A348" s="333"/>
      <c r="B348" s="15" t="s">
        <v>316</v>
      </c>
      <c r="C348" s="15" t="s">
        <v>315</v>
      </c>
      <c r="D348" s="17">
        <v>44539</v>
      </c>
      <c r="E348" s="15" t="s">
        <v>317</v>
      </c>
      <c r="F348" s="335"/>
      <c r="G348" s="335"/>
      <c r="H348" s="347"/>
      <c r="I348" s="347"/>
      <c r="J348" s="336"/>
      <c r="K348" s="336"/>
      <c r="L348" s="346"/>
      <c r="N348" s="2">
        <f t="shared" si="20"/>
        <v>0</v>
      </c>
      <c r="O348" s="2">
        <f t="shared" si="21"/>
        <v>0</v>
      </c>
      <c r="P348" s="2">
        <f t="shared" si="22"/>
        <v>0</v>
      </c>
      <c r="Q348" s="2">
        <f t="shared" si="23"/>
        <v>0</v>
      </c>
    </row>
    <row r="349" spans="1:17" s="2" customFormat="1" ht="24" customHeight="1" x14ac:dyDescent="0.15">
      <c r="A349" s="333">
        <v>65</v>
      </c>
      <c r="B349" s="10" t="s">
        <v>22</v>
      </c>
      <c r="C349" s="14" t="s">
        <v>23</v>
      </c>
      <c r="D349" s="14" t="s">
        <v>24</v>
      </c>
      <c r="E349" s="14" t="s">
        <v>25</v>
      </c>
      <c r="F349" s="334" t="s">
        <v>17</v>
      </c>
      <c r="G349" s="334"/>
      <c r="H349" s="335"/>
      <c r="I349" s="335"/>
      <c r="J349" s="335"/>
      <c r="K349" s="335"/>
      <c r="L349" s="335"/>
      <c r="N349" s="2">
        <f t="shared" si="20"/>
        <v>0</v>
      </c>
      <c r="O349" s="2">
        <f t="shared" si="21"/>
        <v>0</v>
      </c>
      <c r="P349" s="2">
        <f t="shared" si="22"/>
        <v>0</v>
      </c>
      <c r="Q349" s="2">
        <f t="shared" si="23"/>
        <v>0</v>
      </c>
    </row>
    <row r="350" spans="1:17" s="2" customFormat="1" ht="26.25" customHeight="1" x14ac:dyDescent="0.15">
      <c r="A350" s="333"/>
      <c r="B350" s="336" t="s">
        <v>318</v>
      </c>
      <c r="C350" s="353" t="s">
        <v>319</v>
      </c>
      <c r="D350" s="348">
        <v>44640</v>
      </c>
      <c r="E350" s="336" t="s">
        <v>104</v>
      </c>
      <c r="F350" s="336" t="s">
        <v>105</v>
      </c>
      <c r="G350" s="336"/>
      <c r="H350" s="347" t="s">
        <v>30</v>
      </c>
      <c r="I350" s="347"/>
      <c r="J350" s="15" t="s">
        <v>7</v>
      </c>
      <c r="K350" s="15" t="s">
        <v>31</v>
      </c>
      <c r="L350" s="16">
        <v>906</v>
      </c>
      <c r="N350" s="2">
        <f t="shared" si="20"/>
        <v>906</v>
      </c>
      <c r="O350" s="2">
        <f t="shared" si="21"/>
        <v>0</v>
      </c>
      <c r="P350" s="2">
        <f t="shared" si="22"/>
        <v>0</v>
      </c>
      <c r="Q350" s="2">
        <f t="shared" si="23"/>
        <v>0</v>
      </c>
    </row>
    <row r="351" spans="1:17" s="2" customFormat="1" ht="239.25" customHeight="1" x14ac:dyDescent="0.15">
      <c r="A351" s="333"/>
      <c r="B351" s="336"/>
      <c r="C351" s="353"/>
      <c r="D351" s="348"/>
      <c r="E351" s="336"/>
      <c r="F351" s="336"/>
      <c r="G351" s="336"/>
      <c r="H351" s="347" t="s">
        <v>32</v>
      </c>
      <c r="I351" s="347"/>
      <c r="J351" s="15" t="s">
        <v>7</v>
      </c>
      <c r="K351" s="15" t="s">
        <v>31</v>
      </c>
      <c r="L351" s="16">
        <v>787.77</v>
      </c>
      <c r="N351" s="2">
        <f t="shared" si="20"/>
        <v>787.77</v>
      </c>
      <c r="O351" s="2">
        <f t="shared" si="21"/>
        <v>0</v>
      </c>
      <c r="P351" s="2">
        <f t="shared" si="22"/>
        <v>906</v>
      </c>
      <c r="Q351" s="2">
        <f t="shared" si="23"/>
        <v>0</v>
      </c>
    </row>
    <row r="352" spans="1:17" s="2" customFormat="1" ht="24" customHeight="1" x14ac:dyDescent="0.15">
      <c r="A352" s="333"/>
      <c r="B352" s="10" t="s">
        <v>33</v>
      </c>
      <c r="C352" s="14" t="s">
        <v>34</v>
      </c>
      <c r="D352" s="14" t="s">
        <v>35</v>
      </c>
      <c r="E352" s="14" t="s">
        <v>36</v>
      </c>
      <c r="F352" s="335"/>
      <c r="G352" s="335"/>
      <c r="H352" s="347" t="s">
        <v>37</v>
      </c>
      <c r="I352" s="347"/>
      <c r="J352" s="336" t="s">
        <v>7</v>
      </c>
      <c r="K352" s="336" t="s">
        <v>7</v>
      </c>
      <c r="L352" s="346">
        <v>1365.76</v>
      </c>
      <c r="N352" s="2">
        <f t="shared" si="20"/>
        <v>1365.76</v>
      </c>
      <c r="O352" s="2">
        <f t="shared" si="21"/>
        <v>787.77</v>
      </c>
      <c r="P352" s="2">
        <f t="shared" si="22"/>
        <v>0</v>
      </c>
      <c r="Q352" s="2">
        <f t="shared" si="23"/>
        <v>0</v>
      </c>
    </row>
    <row r="353" spans="1:17" s="2" customFormat="1" ht="24" customHeight="1" x14ac:dyDescent="0.15">
      <c r="A353" s="333"/>
      <c r="B353" s="15" t="s">
        <v>320</v>
      </c>
      <c r="C353" s="15" t="s">
        <v>105</v>
      </c>
      <c r="D353" s="17">
        <v>44644</v>
      </c>
      <c r="E353" s="15" t="s">
        <v>321</v>
      </c>
      <c r="F353" s="335"/>
      <c r="G353" s="335"/>
      <c r="H353" s="347"/>
      <c r="I353" s="347"/>
      <c r="J353" s="336"/>
      <c r="K353" s="336"/>
      <c r="L353" s="346"/>
      <c r="N353" s="2">
        <f t="shared" si="20"/>
        <v>0</v>
      </c>
      <c r="O353" s="2">
        <f t="shared" si="21"/>
        <v>0</v>
      </c>
      <c r="P353" s="2">
        <f t="shared" si="22"/>
        <v>0</v>
      </c>
      <c r="Q353" s="2">
        <f t="shared" si="23"/>
        <v>1365.76</v>
      </c>
    </row>
    <row r="354" spans="1:17" s="2" customFormat="1" ht="24" customHeight="1" x14ac:dyDescent="0.15">
      <c r="A354" s="333">
        <v>66</v>
      </c>
      <c r="B354" s="10" t="s">
        <v>22</v>
      </c>
      <c r="C354" s="14" t="s">
        <v>23</v>
      </c>
      <c r="D354" s="14" t="s">
        <v>24</v>
      </c>
      <c r="E354" s="14" t="s">
        <v>25</v>
      </c>
      <c r="F354" s="334" t="s">
        <v>17</v>
      </c>
      <c r="G354" s="334"/>
      <c r="H354" s="335"/>
      <c r="I354" s="335"/>
      <c r="J354" s="335"/>
      <c r="K354" s="335"/>
      <c r="L354" s="335"/>
      <c r="N354" s="2">
        <f t="shared" si="20"/>
        <v>0</v>
      </c>
      <c r="O354" s="2">
        <f t="shared" si="21"/>
        <v>0</v>
      </c>
      <c r="P354" s="2">
        <f t="shared" si="22"/>
        <v>0</v>
      </c>
      <c r="Q354" s="2">
        <f t="shared" si="23"/>
        <v>0</v>
      </c>
    </row>
    <row r="355" spans="1:17" s="2" customFormat="1" ht="26.25" customHeight="1" x14ac:dyDescent="0.15">
      <c r="A355" s="333"/>
      <c r="B355" s="336" t="s">
        <v>322</v>
      </c>
      <c r="C355" s="353" t="s">
        <v>323</v>
      </c>
      <c r="D355" s="348">
        <v>44617</v>
      </c>
      <c r="E355" s="336" t="s">
        <v>42</v>
      </c>
      <c r="F355" s="336" t="s">
        <v>43</v>
      </c>
      <c r="G355" s="336"/>
      <c r="H355" s="347" t="s">
        <v>30</v>
      </c>
      <c r="I355" s="347"/>
      <c r="J355" s="15" t="s">
        <v>31</v>
      </c>
      <c r="K355" s="15" t="s">
        <v>7</v>
      </c>
      <c r="L355" s="16">
        <v>453</v>
      </c>
      <c r="N355" s="2">
        <f t="shared" si="20"/>
        <v>0</v>
      </c>
      <c r="O355" s="2">
        <f t="shared" si="21"/>
        <v>0</v>
      </c>
      <c r="P355" s="2">
        <f t="shared" si="22"/>
        <v>0</v>
      </c>
      <c r="Q355" s="2">
        <f t="shared" si="23"/>
        <v>0</v>
      </c>
    </row>
    <row r="356" spans="1:17" s="2" customFormat="1" ht="408.95" customHeight="1" x14ac:dyDescent="0.15">
      <c r="A356" s="333"/>
      <c r="B356" s="336"/>
      <c r="C356" s="353"/>
      <c r="D356" s="348"/>
      <c r="E356" s="336"/>
      <c r="F356" s="336"/>
      <c r="G356" s="336"/>
      <c r="H356" s="347" t="s">
        <v>32</v>
      </c>
      <c r="I356" s="347"/>
      <c r="J356" s="336" t="s">
        <v>31</v>
      </c>
      <c r="K356" s="336" t="s">
        <v>7</v>
      </c>
      <c r="L356" s="346">
        <v>499.46</v>
      </c>
      <c r="N356" s="2">
        <f t="shared" si="20"/>
        <v>0</v>
      </c>
      <c r="O356" s="2">
        <f t="shared" si="21"/>
        <v>0</v>
      </c>
      <c r="P356" s="2">
        <f t="shared" si="22"/>
        <v>0</v>
      </c>
      <c r="Q356" s="2">
        <f t="shared" si="23"/>
        <v>0</v>
      </c>
    </row>
    <row r="357" spans="1:17" s="2" customFormat="1" ht="8.85" customHeight="1" x14ac:dyDescent="0.15">
      <c r="A357" s="333"/>
      <c r="B357" s="336"/>
      <c r="C357" s="353"/>
      <c r="D357" s="348"/>
      <c r="E357" s="336"/>
      <c r="F357" s="336"/>
      <c r="G357" s="336"/>
      <c r="H357" s="347"/>
      <c r="I357" s="347"/>
      <c r="J357" s="336"/>
      <c r="K357" s="336"/>
      <c r="L357" s="346"/>
      <c r="N357" s="2">
        <f t="shared" si="20"/>
        <v>0</v>
      </c>
      <c r="O357" s="2">
        <f t="shared" si="21"/>
        <v>0</v>
      </c>
      <c r="P357" s="2">
        <f t="shared" si="22"/>
        <v>0</v>
      </c>
      <c r="Q357" s="2">
        <f t="shared" si="23"/>
        <v>0</v>
      </c>
    </row>
    <row r="358" spans="1:17" s="2" customFormat="1" ht="24" customHeight="1" x14ac:dyDescent="0.15">
      <c r="A358" s="333"/>
      <c r="B358" s="10" t="s">
        <v>33</v>
      </c>
      <c r="C358" s="14" t="s">
        <v>34</v>
      </c>
      <c r="D358" s="14" t="s">
        <v>35</v>
      </c>
      <c r="E358" s="14" t="s">
        <v>36</v>
      </c>
      <c r="F358" s="335"/>
      <c r="G358" s="335"/>
      <c r="H358" s="347" t="s">
        <v>37</v>
      </c>
      <c r="I358" s="347"/>
      <c r="J358" s="336" t="s">
        <v>31</v>
      </c>
      <c r="K358" s="336" t="s">
        <v>31</v>
      </c>
      <c r="L358" s="346">
        <v>0</v>
      </c>
      <c r="N358" s="2">
        <f t="shared" si="20"/>
        <v>0</v>
      </c>
      <c r="O358" s="2">
        <f t="shared" si="21"/>
        <v>0</v>
      </c>
      <c r="P358" s="2">
        <f t="shared" si="22"/>
        <v>0</v>
      </c>
      <c r="Q358" s="2">
        <f t="shared" si="23"/>
        <v>0</v>
      </c>
    </row>
    <row r="359" spans="1:17" s="2" customFormat="1" ht="24" customHeight="1" x14ac:dyDescent="0.15">
      <c r="A359" s="333"/>
      <c r="B359" s="15" t="s">
        <v>44</v>
      </c>
      <c r="C359" s="15" t="s">
        <v>43</v>
      </c>
      <c r="D359" s="17">
        <v>44620</v>
      </c>
      <c r="E359" s="15" t="s">
        <v>45</v>
      </c>
      <c r="F359" s="335"/>
      <c r="G359" s="335"/>
      <c r="H359" s="347"/>
      <c r="I359" s="347"/>
      <c r="J359" s="336"/>
      <c r="K359" s="336"/>
      <c r="L359" s="346"/>
      <c r="N359" s="2">
        <f t="shared" si="20"/>
        <v>0</v>
      </c>
      <c r="O359" s="2">
        <f t="shared" si="21"/>
        <v>0</v>
      </c>
      <c r="P359" s="2">
        <f t="shared" si="22"/>
        <v>0</v>
      </c>
      <c r="Q359" s="2">
        <f t="shared" si="23"/>
        <v>0</v>
      </c>
    </row>
    <row r="360" spans="1:17" s="2" customFormat="1" ht="24" customHeight="1" x14ac:dyDescent="0.15">
      <c r="A360" s="333">
        <v>67</v>
      </c>
      <c r="B360" s="10" t="s">
        <v>22</v>
      </c>
      <c r="C360" s="14" t="s">
        <v>23</v>
      </c>
      <c r="D360" s="14" t="s">
        <v>24</v>
      </c>
      <c r="E360" s="14" t="s">
        <v>25</v>
      </c>
      <c r="F360" s="334" t="s">
        <v>17</v>
      </c>
      <c r="G360" s="334"/>
      <c r="H360" s="335"/>
      <c r="I360" s="335"/>
      <c r="J360" s="335"/>
      <c r="K360" s="335"/>
      <c r="L360" s="335"/>
      <c r="N360" s="2">
        <f t="shared" si="20"/>
        <v>0</v>
      </c>
      <c r="O360" s="2">
        <f t="shared" si="21"/>
        <v>0</v>
      </c>
      <c r="P360" s="2">
        <f t="shared" si="22"/>
        <v>0</v>
      </c>
      <c r="Q360" s="2">
        <f t="shared" si="23"/>
        <v>0</v>
      </c>
    </row>
    <row r="361" spans="1:17" s="2" customFormat="1" ht="26.25" customHeight="1" x14ac:dyDescent="0.15">
      <c r="A361" s="333"/>
      <c r="B361" s="336" t="s">
        <v>324</v>
      </c>
      <c r="C361" s="353" t="s">
        <v>325</v>
      </c>
      <c r="D361" s="348">
        <v>44620</v>
      </c>
      <c r="E361" s="336" t="s">
        <v>326</v>
      </c>
      <c r="F361" s="336" t="s">
        <v>327</v>
      </c>
      <c r="G361" s="336"/>
      <c r="H361" s="347" t="s">
        <v>30</v>
      </c>
      <c r="I361" s="347"/>
      <c r="J361" s="15" t="s">
        <v>31</v>
      </c>
      <c r="K361" s="15" t="s">
        <v>31</v>
      </c>
      <c r="L361" s="16">
        <v>0</v>
      </c>
      <c r="N361" s="2">
        <f t="shared" si="20"/>
        <v>0</v>
      </c>
      <c r="O361" s="2">
        <f t="shared" si="21"/>
        <v>0</v>
      </c>
      <c r="P361" s="2">
        <f t="shared" si="22"/>
        <v>0</v>
      </c>
      <c r="Q361" s="2">
        <f t="shared" si="23"/>
        <v>0</v>
      </c>
    </row>
    <row r="362" spans="1:17" s="2" customFormat="1" ht="408.95" customHeight="1" x14ac:dyDescent="0.15">
      <c r="A362" s="333"/>
      <c r="B362" s="336"/>
      <c r="C362" s="353"/>
      <c r="D362" s="348"/>
      <c r="E362" s="336"/>
      <c r="F362" s="336"/>
      <c r="G362" s="336"/>
      <c r="H362" s="347" t="s">
        <v>32</v>
      </c>
      <c r="I362" s="347"/>
      <c r="J362" s="336" t="s">
        <v>31</v>
      </c>
      <c r="K362" s="336" t="s">
        <v>31</v>
      </c>
      <c r="L362" s="346">
        <v>0</v>
      </c>
      <c r="N362" s="2">
        <f t="shared" si="20"/>
        <v>0</v>
      </c>
      <c r="O362" s="2">
        <f t="shared" si="21"/>
        <v>0</v>
      </c>
      <c r="P362" s="2">
        <f t="shared" si="22"/>
        <v>0</v>
      </c>
      <c r="Q362" s="2">
        <f t="shared" si="23"/>
        <v>0</v>
      </c>
    </row>
    <row r="363" spans="1:17" s="2" customFormat="1" ht="29.85" customHeight="1" x14ac:dyDescent="0.15">
      <c r="A363" s="333"/>
      <c r="B363" s="336"/>
      <c r="C363" s="353"/>
      <c r="D363" s="348"/>
      <c r="E363" s="336"/>
      <c r="F363" s="336"/>
      <c r="G363" s="336"/>
      <c r="H363" s="347"/>
      <c r="I363" s="347"/>
      <c r="J363" s="336"/>
      <c r="K363" s="336"/>
      <c r="L363" s="346"/>
      <c r="N363" s="2">
        <f t="shared" si="20"/>
        <v>0</v>
      </c>
      <c r="O363" s="2">
        <f t="shared" si="21"/>
        <v>0</v>
      </c>
      <c r="P363" s="2">
        <f t="shared" si="22"/>
        <v>0</v>
      </c>
      <c r="Q363" s="2">
        <f t="shared" si="23"/>
        <v>0</v>
      </c>
    </row>
    <row r="364" spans="1:17" s="2" customFormat="1" ht="24" customHeight="1" x14ac:dyDescent="0.15">
      <c r="A364" s="333"/>
      <c r="B364" s="10" t="s">
        <v>33</v>
      </c>
      <c r="C364" s="14" t="s">
        <v>34</v>
      </c>
      <c r="D364" s="14" t="s">
        <v>35</v>
      </c>
      <c r="E364" s="14" t="s">
        <v>36</v>
      </c>
      <c r="F364" s="335"/>
      <c r="G364" s="335"/>
      <c r="H364" s="347" t="s">
        <v>37</v>
      </c>
      <c r="I364" s="347"/>
      <c r="J364" s="336" t="s">
        <v>31</v>
      </c>
      <c r="K364" s="336" t="s">
        <v>7</v>
      </c>
      <c r="L364" s="346">
        <v>1100</v>
      </c>
      <c r="N364" s="2">
        <f t="shared" si="20"/>
        <v>0</v>
      </c>
      <c r="O364" s="2">
        <f t="shared" si="21"/>
        <v>0</v>
      </c>
      <c r="P364" s="2">
        <f t="shared" si="22"/>
        <v>0</v>
      </c>
      <c r="Q364" s="2">
        <f t="shared" si="23"/>
        <v>0</v>
      </c>
    </row>
    <row r="365" spans="1:17" s="2" customFormat="1" ht="24" customHeight="1" x14ac:dyDescent="0.15">
      <c r="A365" s="333"/>
      <c r="B365" s="15" t="s">
        <v>202</v>
      </c>
      <c r="C365" s="15" t="s">
        <v>327</v>
      </c>
      <c r="D365" s="17">
        <v>44623</v>
      </c>
      <c r="E365" s="15" t="s">
        <v>328</v>
      </c>
      <c r="F365" s="335"/>
      <c r="G365" s="335"/>
      <c r="H365" s="347"/>
      <c r="I365" s="347"/>
      <c r="J365" s="336"/>
      <c r="K365" s="336"/>
      <c r="L365" s="346"/>
      <c r="N365" s="2">
        <f t="shared" si="20"/>
        <v>0</v>
      </c>
      <c r="O365" s="2">
        <f t="shared" si="21"/>
        <v>0</v>
      </c>
      <c r="P365" s="2">
        <f t="shared" si="22"/>
        <v>0</v>
      </c>
      <c r="Q365" s="2">
        <f t="shared" si="23"/>
        <v>0</v>
      </c>
    </row>
    <row r="366" spans="1:17" s="2" customFormat="1" ht="24" customHeight="1" x14ac:dyDescent="0.15">
      <c r="A366" s="333">
        <v>68</v>
      </c>
      <c r="B366" s="10" t="s">
        <v>22</v>
      </c>
      <c r="C366" s="14" t="s">
        <v>23</v>
      </c>
      <c r="D366" s="14" t="s">
        <v>24</v>
      </c>
      <c r="E366" s="14" t="s">
        <v>25</v>
      </c>
      <c r="F366" s="334" t="s">
        <v>17</v>
      </c>
      <c r="G366" s="334"/>
      <c r="H366" s="335"/>
      <c r="I366" s="335"/>
      <c r="J366" s="335"/>
      <c r="K366" s="335"/>
      <c r="L366" s="335"/>
      <c r="N366" s="2">
        <f t="shared" si="20"/>
        <v>0</v>
      </c>
      <c r="O366" s="2">
        <f t="shared" si="21"/>
        <v>0</v>
      </c>
      <c r="P366" s="2">
        <f t="shared" si="22"/>
        <v>0</v>
      </c>
      <c r="Q366" s="2">
        <f t="shared" si="23"/>
        <v>0</v>
      </c>
    </row>
    <row r="367" spans="1:17" s="2" customFormat="1" ht="26.25" customHeight="1" x14ac:dyDescent="0.15">
      <c r="A367" s="333"/>
      <c r="B367" s="336" t="s">
        <v>329</v>
      </c>
      <c r="C367" s="353" t="s">
        <v>330</v>
      </c>
      <c r="D367" s="348">
        <v>44567</v>
      </c>
      <c r="E367" s="336" t="s">
        <v>168</v>
      </c>
      <c r="F367" s="336" t="s">
        <v>331</v>
      </c>
      <c r="G367" s="336"/>
      <c r="H367" s="347" t="s">
        <v>30</v>
      </c>
      <c r="I367" s="347"/>
      <c r="J367" s="15" t="s">
        <v>31</v>
      </c>
      <c r="K367" s="15" t="s">
        <v>7</v>
      </c>
      <c r="L367" s="16">
        <v>722</v>
      </c>
      <c r="N367" s="2">
        <f t="shared" si="20"/>
        <v>0</v>
      </c>
      <c r="O367" s="2">
        <f t="shared" si="21"/>
        <v>0</v>
      </c>
      <c r="P367" s="2">
        <f t="shared" si="22"/>
        <v>0</v>
      </c>
      <c r="Q367" s="2">
        <f t="shared" si="23"/>
        <v>0</v>
      </c>
    </row>
    <row r="368" spans="1:17" s="2" customFormat="1" ht="123.75" customHeight="1" x14ac:dyDescent="0.15">
      <c r="A368" s="333"/>
      <c r="B368" s="336"/>
      <c r="C368" s="353"/>
      <c r="D368" s="348"/>
      <c r="E368" s="336"/>
      <c r="F368" s="336"/>
      <c r="G368" s="336"/>
      <c r="H368" s="347" t="s">
        <v>32</v>
      </c>
      <c r="I368" s="347"/>
      <c r="J368" s="15" t="s">
        <v>31</v>
      </c>
      <c r="K368" s="15" t="s">
        <v>7</v>
      </c>
      <c r="L368" s="16">
        <v>422.2</v>
      </c>
      <c r="N368" s="2">
        <f t="shared" si="20"/>
        <v>0</v>
      </c>
      <c r="O368" s="2">
        <f t="shared" si="21"/>
        <v>0</v>
      </c>
      <c r="P368" s="2">
        <f t="shared" si="22"/>
        <v>0</v>
      </c>
      <c r="Q368" s="2">
        <f t="shared" si="23"/>
        <v>0</v>
      </c>
    </row>
    <row r="369" spans="1:17" s="2" customFormat="1" ht="24" customHeight="1" x14ac:dyDescent="0.15">
      <c r="A369" s="333"/>
      <c r="B369" s="10" t="s">
        <v>33</v>
      </c>
      <c r="C369" s="14" t="s">
        <v>34</v>
      </c>
      <c r="D369" s="14" t="s">
        <v>35</v>
      </c>
      <c r="E369" s="14" t="s">
        <v>36</v>
      </c>
      <c r="F369" s="335"/>
      <c r="G369" s="335"/>
      <c r="H369" s="347" t="s">
        <v>37</v>
      </c>
      <c r="I369" s="347"/>
      <c r="J369" s="336" t="s">
        <v>31</v>
      </c>
      <c r="K369" s="336" t="s">
        <v>7</v>
      </c>
      <c r="L369" s="346">
        <v>210</v>
      </c>
      <c r="N369" s="2">
        <f t="shared" si="20"/>
        <v>0</v>
      </c>
      <c r="O369" s="2">
        <f t="shared" si="21"/>
        <v>0</v>
      </c>
      <c r="P369" s="2">
        <f t="shared" si="22"/>
        <v>0</v>
      </c>
      <c r="Q369" s="2">
        <f t="shared" si="23"/>
        <v>0</v>
      </c>
    </row>
    <row r="370" spans="1:17" s="2" customFormat="1" ht="24" customHeight="1" x14ac:dyDescent="0.15">
      <c r="A370" s="333"/>
      <c r="B370" s="15" t="s">
        <v>44</v>
      </c>
      <c r="C370" s="15" t="s">
        <v>331</v>
      </c>
      <c r="D370" s="17">
        <v>44569</v>
      </c>
      <c r="E370" s="15" t="s">
        <v>332</v>
      </c>
      <c r="F370" s="335"/>
      <c r="G370" s="335"/>
      <c r="H370" s="347"/>
      <c r="I370" s="347"/>
      <c r="J370" s="336"/>
      <c r="K370" s="336"/>
      <c r="L370" s="346"/>
      <c r="N370" s="2">
        <f t="shared" si="20"/>
        <v>0</v>
      </c>
      <c r="O370" s="2">
        <f t="shared" si="21"/>
        <v>0</v>
      </c>
      <c r="P370" s="2">
        <f t="shared" si="22"/>
        <v>0</v>
      </c>
      <c r="Q370" s="2">
        <f t="shared" si="23"/>
        <v>0</v>
      </c>
    </row>
    <row r="371" spans="1:17" s="2" customFormat="1" ht="24" customHeight="1" x14ac:dyDescent="0.15">
      <c r="A371" s="333">
        <v>69</v>
      </c>
      <c r="B371" s="10" t="s">
        <v>22</v>
      </c>
      <c r="C371" s="14" t="s">
        <v>23</v>
      </c>
      <c r="D371" s="14" t="s">
        <v>24</v>
      </c>
      <c r="E371" s="14" t="s">
        <v>25</v>
      </c>
      <c r="F371" s="334" t="s">
        <v>17</v>
      </c>
      <c r="G371" s="334"/>
      <c r="H371" s="335"/>
      <c r="I371" s="335"/>
      <c r="J371" s="335"/>
      <c r="K371" s="335"/>
      <c r="L371" s="335"/>
      <c r="N371" s="2">
        <f t="shared" si="20"/>
        <v>0</v>
      </c>
      <c r="O371" s="2">
        <f t="shared" si="21"/>
        <v>0</v>
      </c>
      <c r="P371" s="2">
        <f t="shared" si="22"/>
        <v>0</v>
      </c>
      <c r="Q371" s="2">
        <f t="shared" si="23"/>
        <v>0</v>
      </c>
    </row>
    <row r="372" spans="1:17" s="2" customFormat="1" ht="26.25" customHeight="1" x14ac:dyDescent="0.15">
      <c r="A372" s="333"/>
      <c r="B372" s="336" t="s">
        <v>333</v>
      </c>
      <c r="C372" s="353" t="s">
        <v>334</v>
      </c>
      <c r="D372" s="348">
        <v>44646</v>
      </c>
      <c r="E372" s="336" t="s">
        <v>168</v>
      </c>
      <c r="F372" s="336" t="s">
        <v>266</v>
      </c>
      <c r="G372" s="336"/>
      <c r="H372" s="347" t="s">
        <v>30</v>
      </c>
      <c r="I372" s="347"/>
      <c r="J372" s="15" t="s">
        <v>31</v>
      </c>
      <c r="K372" s="15" t="s">
        <v>7</v>
      </c>
      <c r="L372" s="16">
        <v>600</v>
      </c>
      <c r="N372" s="2">
        <f t="shared" si="20"/>
        <v>0</v>
      </c>
      <c r="O372" s="2">
        <f t="shared" si="21"/>
        <v>0</v>
      </c>
      <c r="P372" s="2">
        <f t="shared" si="22"/>
        <v>0</v>
      </c>
      <c r="Q372" s="2">
        <f t="shared" si="23"/>
        <v>0</v>
      </c>
    </row>
    <row r="373" spans="1:17" s="2" customFormat="1" ht="408.95" customHeight="1" x14ac:dyDescent="0.15">
      <c r="A373" s="333"/>
      <c r="B373" s="336"/>
      <c r="C373" s="353"/>
      <c r="D373" s="348"/>
      <c r="E373" s="336"/>
      <c r="F373" s="336"/>
      <c r="G373" s="336"/>
      <c r="H373" s="347" t="s">
        <v>32</v>
      </c>
      <c r="I373" s="347"/>
      <c r="J373" s="336" t="s">
        <v>31</v>
      </c>
      <c r="K373" s="336" t="s">
        <v>31</v>
      </c>
      <c r="L373" s="346">
        <v>0</v>
      </c>
      <c r="N373" s="2">
        <f t="shared" si="20"/>
        <v>0</v>
      </c>
      <c r="O373" s="2">
        <f t="shared" si="21"/>
        <v>0</v>
      </c>
      <c r="P373" s="2">
        <f t="shared" si="22"/>
        <v>0</v>
      </c>
      <c r="Q373" s="2">
        <f t="shared" si="23"/>
        <v>0</v>
      </c>
    </row>
    <row r="374" spans="1:17" s="2" customFormat="1" ht="29.85" customHeight="1" x14ac:dyDescent="0.15">
      <c r="A374" s="333"/>
      <c r="B374" s="336"/>
      <c r="C374" s="353"/>
      <c r="D374" s="348"/>
      <c r="E374" s="336"/>
      <c r="F374" s="336"/>
      <c r="G374" s="336"/>
      <c r="H374" s="347"/>
      <c r="I374" s="347"/>
      <c r="J374" s="336"/>
      <c r="K374" s="336"/>
      <c r="L374" s="346"/>
      <c r="N374" s="2">
        <f t="shared" si="20"/>
        <v>0</v>
      </c>
      <c r="O374" s="2">
        <f t="shared" si="21"/>
        <v>0</v>
      </c>
      <c r="P374" s="2">
        <f t="shared" si="22"/>
        <v>0</v>
      </c>
      <c r="Q374" s="2">
        <f t="shared" si="23"/>
        <v>0</v>
      </c>
    </row>
    <row r="375" spans="1:17" s="2" customFormat="1" ht="24" customHeight="1" x14ac:dyDescent="0.15">
      <c r="A375" s="333"/>
      <c r="B375" s="10" t="s">
        <v>33</v>
      </c>
      <c r="C375" s="14" t="s">
        <v>34</v>
      </c>
      <c r="D375" s="14" t="s">
        <v>35</v>
      </c>
      <c r="E375" s="14" t="s">
        <v>36</v>
      </c>
      <c r="F375" s="335"/>
      <c r="G375" s="335"/>
      <c r="H375" s="347" t="s">
        <v>37</v>
      </c>
      <c r="I375" s="347"/>
      <c r="J375" s="336" t="s">
        <v>31</v>
      </c>
      <c r="K375" s="336" t="s">
        <v>31</v>
      </c>
      <c r="L375" s="346">
        <v>0</v>
      </c>
      <c r="N375" s="2">
        <f t="shared" si="20"/>
        <v>0</v>
      </c>
      <c r="O375" s="2">
        <f t="shared" si="21"/>
        <v>0</v>
      </c>
      <c r="P375" s="2">
        <f t="shared" si="22"/>
        <v>0</v>
      </c>
      <c r="Q375" s="2">
        <f t="shared" si="23"/>
        <v>0</v>
      </c>
    </row>
    <row r="376" spans="1:17" s="2" customFormat="1" ht="24" customHeight="1" x14ac:dyDescent="0.15">
      <c r="A376" s="333"/>
      <c r="B376" s="15" t="s">
        <v>335</v>
      </c>
      <c r="C376" s="15" t="s">
        <v>266</v>
      </c>
      <c r="D376" s="17">
        <v>44652</v>
      </c>
      <c r="E376" s="15" t="s">
        <v>336</v>
      </c>
      <c r="F376" s="335"/>
      <c r="G376" s="335"/>
      <c r="H376" s="347"/>
      <c r="I376" s="347"/>
      <c r="J376" s="336"/>
      <c r="K376" s="336"/>
      <c r="L376" s="346"/>
      <c r="N376" s="2">
        <f t="shared" si="20"/>
        <v>0</v>
      </c>
      <c r="O376" s="2">
        <f t="shared" si="21"/>
        <v>0</v>
      </c>
      <c r="P376" s="2">
        <f t="shared" si="22"/>
        <v>0</v>
      </c>
      <c r="Q376" s="2">
        <f t="shared" si="23"/>
        <v>0</v>
      </c>
    </row>
    <row r="377" spans="1:17" s="2" customFormat="1" ht="24" customHeight="1" x14ac:dyDescent="0.15">
      <c r="A377" s="333">
        <v>70</v>
      </c>
      <c r="B377" s="10" t="s">
        <v>22</v>
      </c>
      <c r="C377" s="14" t="s">
        <v>23</v>
      </c>
      <c r="D377" s="14" t="s">
        <v>24</v>
      </c>
      <c r="E377" s="14" t="s">
        <v>25</v>
      </c>
      <c r="F377" s="334" t="s">
        <v>17</v>
      </c>
      <c r="G377" s="334"/>
      <c r="H377" s="335"/>
      <c r="I377" s="335"/>
      <c r="J377" s="335"/>
      <c r="K377" s="335"/>
      <c r="L377" s="335"/>
      <c r="N377" s="2">
        <f t="shared" si="20"/>
        <v>0</v>
      </c>
      <c r="O377" s="2">
        <f t="shared" si="21"/>
        <v>0</v>
      </c>
      <c r="P377" s="2">
        <f t="shared" si="22"/>
        <v>0</v>
      </c>
      <c r="Q377" s="2">
        <f t="shared" si="23"/>
        <v>0</v>
      </c>
    </row>
    <row r="378" spans="1:17" s="2" customFormat="1" ht="26.25" customHeight="1" x14ac:dyDescent="0.15">
      <c r="A378" s="333"/>
      <c r="B378" s="336" t="s">
        <v>337</v>
      </c>
      <c r="C378" s="353" t="s">
        <v>338</v>
      </c>
      <c r="D378" s="348">
        <v>44617</v>
      </c>
      <c r="E378" s="336" t="s">
        <v>42</v>
      </c>
      <c r="F378" s="336" t="s">
        <v>43</v>
      </c>
      <c r="G378" s="336"/>
      <c r="H378" s="347" t="s">
        <v>30</v>
      </c>
      <c r="I378" s="347"/>
      <c r="J378" s="15" t="s">
        <v>31</v>
      </c>
      <c r="K378" s="15" t="s">
        <v>31</v>
      </c>
      <c r="L378" s="16">
        <v>0</v>
      </c>
      <c r="N378" s="2">
        <f t="shared" si="20"/>
        <v>0</v>
      </c>
      <c r="O378" s="2">
        <f t="shared" si="21"/>
        <v>0</v>
      </c>
      <c r="P378" s="2">
        <f t="shared" si="22"/>
        <v>0</v>
      </c>
      <c r="Q378" s="2">
        <f t="shared" si="23"/>
        <v>0</v>
      </c>
    </row>
    <row r="379" spans="1:17" s="2" customFormat="1" ht="323.25" customHeight="1" x14ac:dyDescent="0.15">
      <c r="A379" s="333"/>
      <c r="B379" s="336"/>
      <c r="C379" s="353"/>
      <c r="D379" s="348"/>
      <c r="E379" s="336"/>
      <c r="F379" s="336"/>
      <c r="G379" s="336"/>
      <c r="H379" s="347" t="s">
        <v>32</v>
      </c>
      <c r="I379" s="347"/>
      <c r="J379" s="15" t="s">
        <v>31</v>
      </c>
      <c r="K379" s="15" t="s">
        <v>7</v>
      </c>
      <c r="L379" s="16">
        <v>267.60000000000002</v>
      </c>
      <c r="N379" s="2">
        <f t="shared" si="20"/>
        <v>0</v>
      </c>
      <c r="O379" s="2">
        <f t="shared" si="21"/>
        <v>0</v>
      </c>
      <c r="P379" s="2">
        <f t="shared" si="22"/>
        <v>0</v>
      </c>
      <c r="Q379" s="2">
        <f t="shared" si="23"/>
        <v>0</v>
      </c>
    </row>
    <row r="380" spans="1:17" s="2" customFormat="1" ht="24" customHeight="1" x14ac:dyDescent="0.15">
      <c r="A380" s="333"/>
      <c r="B380" s="10" t="s">
        <v>33</v>
      </c>
      <c r="C380" s="14" t="s">
        <v>34</v>
      </c>
      <c r="D380" s="14" t="s">
        <v>35</v>
      </c>
      <c r="E380" s="14" t="s">
        <v>36</v>
      </c>
      <c r="F380" s="335"/>
      <c r="G380" s="335"/>
      <c r="H380" s="347" t="s">
        <v>37</v>
      </c>
      <c r="I380" s="347"/>
      <c r="J380" s="336" t="s">
        <v>31</v>
      </c>
      <c r="K380" s="336" t="s">
        <v>7</v>
      </c>
      <c r="L380" s="346">
        <v>820</v>
      </c>
      <c r="N380" s="2">
        <f t="shared" si="20"/>
        <v>0</v>
      </c>
      <c r="O380" s="2">
        <f t="shared" si="21"/>
        <v>0</v>
      </c>
      <c r="P380" s="2">
        <f t="shared" si="22"/>
        <v>0</v>
      </c>
      <c r="Q380" s="2">
        <f t="shared" si="23"/>
        <v>0</v>
      </c>
    </row>
    <row r="381" spans="1:17" s="2" customFormat="1" ht="24" customHeight="1" x14ac:dyDescent="0.15">
      <c r="A381" s="333"/>
      <c r="B381" s="15" t="s">
        <v>136</v>
      </c>
      <c r="C381" s="15" t="s">
        <v>43</v>
      </c>
      <c r="D381" s="17">
        <v>44619</v>
      </c>
      <c r="E381" s="15" t="s">
        <v>76</v>
      </c>
      <c r="F381" s="335"/>
      <c r="G381" s="335"/>
      <c r="H381" s="347"/>
      <c r="I381" s="347"/>
      <c r="J381" s="336"/>
      <c r="K381" s="336"/>
      <c r="L381" s="346"/>
      <c r="N381" s="2">
        <f t="shared" si="20"/>
        <v>0</v>
      </c>
      <c r="O381" s="2">
        <f t="shared" si="21"/>
        <v>0</v>
      </c>
      <c r="P381" s="2">
        <f t="shared" si="22"/>
        <v>0</v>
      </c>
      <c r="Q381" s="2">
        <f t="shared" si="23"/>
        <v>0</v>
      </c>
    </row>
    <row r="382" spans="1:17" s="2" customFormat="1" ht="24" customHeight="1" x14ac:dyDescent="0.15">
      <c r="A382" s="333">
        <v>71</v>
      </c>
      <c r="B382" s="10" t="s">
        <v>22</v>
      </c>
      <c r="C382" s="14" t="s">
        <v>23</v>
      </c>
      <c r="D382" s="14" t="s">
        <v>24</v>
      </c>
      <c r="E382" s="14" t="s">
        <v>25</v>
      </c>
      <c r="F382" s="334" t="s">
        <v>17</v>
      </c>
      <c r="G382" s="334"/>
      <c r="H382" s="335"/>
      <c r="I382" s="335"/>
      <c r="J382" s="335"/>
      <c r="K382" s="335"/>
      <c r="L382" s="335"/>
      <c r="N382" s="2">
        <f t="shared" si="20"/>
        <v>0</v>
      </c>
      <c r="O382" s="2">
        <f t="shared" si="21"/>
        <v>0</v>
      </c>
      <c r="P382" s="2">
        <f t="shared" si="22"/>
        <v>0</v>
      </c>
      <c r="Q382" s="2">
        <f t="shared" si="23"/>
        <v>0</v>
      </c>
    </row>
    <row r="383" spans="1:17" s="2" customFormat="1" ht="26.25" customHeight="1" x14ac:dyDescent="0.15">
      <c r="A383" s="333"/>
      <c r="B383" s="336" t="s">
        <v>337</v>
      </c>
      <c r="C383" s="353" t="s">
        <v>338</v>
      </c>
      <c r="D383" s="348">
        <v>44617</v>
      </c>
      <c r="E383" s="336" t="s">
        <v>42</v>
      </c>
      <c r="F383" s="336" t="s">
        <v>339</v>
      </c>
      <c r="G383" s="336"/>
      <c r="H383" s="347" t="s">
        <v>30</v>
      </c>
      <c r="I383" s="347"/>
      <c r="J383" s="15" t="s">
        <v>31</v>
      </c>
      <c r="K383" s="15" t="s">
        <v>7</v>
      </c>
      <c r="L383" s="16">
        <v>590</v>
      </c>
      <c r="N383" s="2">
        <f t="shared" si="20"/>
        <v>0</v>
      </c>
      <c r="O383" s="2">
        <f t="shared" si="21"/>
        <v>0</v>
      </c>
      <c r="P383" s="2">
        <f t="shared" si="22"/>
        <v>0</v>
      </c>
      <c r="Q383" s="2">
        <f t="shared" si="23"/>
        <v>0</v>
      </c>
    </row>
    <row r="384" spans="1:17" s="2" customFormat="1" ht="323.25" customHeight="1" x14ac:dyDescent="0.15">
      <c r="A384" s="333"/>
      <c r="B384" s="336"/>
      <c r="C384" s="353"/>
      <c r="D384" s="348"/>
      <c r="E384" s="336"/>
      <c r="F384" s="336"/>
      <c r="G384" s="336"/>
      <c r="H384" s="347" t="s">
        <v>32</v>
      </c>
      <c r="I384" s="347"/>
      <c r="J384" s="15" t="s">
        <v>31</v>
      </c>
      <c r="K384" s="15" t="s">
        <v>7</v>
      </c>
      <c r="L384" s="16">
        <v>628.6</v>
      </c>
      <c r="N384" s="2">
        <f t="shared" si="20"/>
        <v>0</v>
      </c>
      <c r="O384" s="2">
        <f t="shared" si="21"/>
        <v>0</v>
      </c>
      <c r="P384" s="2">
        <f t="shared" si="22"/>
        <v>0</v>
      </c>
      <c r="Q384" s="2">
        <f t="shared" si="23"/>
        <v>0</v>
      </c>
    </row>
    <row r="385" spans="1:17" s="2" customFormat="1" ht="24" customHeight="1" x14ac:dyDescent="0.15">
      <c r="A385" s="333"/>
      <c r="B385" s="10" t="s">
        <v>33</v>
      </c>
      <c r="C385" s="14" t="s">
        <v>34</v>
      </c>
      <c r="D385" s="14" t="s">
        <v>35</v>
      </c>
      <c r="E385" s="14" t="s">
        <v>36</v>
      </c>
      <c r="F385" s="335"/>
      <c r="G385" s="335"/>
      <c r="H385" s="347" t="s">
        <v>37</v>
      </c>
      <c r="I385" s="347"/>
      <c r="J385" s="336" t="s">
        <v>31</v>
      </c>
      <c r="K385" s="336" t="s">
        <v>7</v>
      </c>
      <c r="L385" s="346">
        <v>175.31</v>
      </c>
      <c r="N385" s="2">
        <f t="shared" si="20"/>
        <v>0</v>
      </c>
      <c r="O385" s="2">
        <f t="shared" si="21"/>
        <v>0</v>
      </c>
      <c r="P385" s="2">
        <f t="shared" si="22"/>
        <v>0</v>
      </c>
      <c r="Q385" s="2">
        <f t="shared" si="23"/>
        <v>0</v>
      </c>
    </row>
    <row r="386" spans="1:17" s="2" customFormat="1" ht="24" customHeight="1" x14ac:dyDescent="0.15">
      <c r="A386" s="333"/>
      <c r="B386" s="15" t="s">
        <v>136</v>
      </c>
      <c r="C386" s="15" t="s">
        <v>339</v>
      </c>
      <c r="D386" s="17">
        <v>44619</v>
      </c>
      <c r="E386" s="15" t="s">
        <v>76</v>
      </c>
      <c r="F386" s="335"/>
      <c r="G386" s="335"/>
      <c r="H386" s="347"/>
      <c r="I386" s="347"/>
      <c r="J386" s="336"/>
      <c r="K386" s="336"/>
      <c r="L386" s="346"/>
      <c r="N386" s="2">
        <f t="shared" si="20"/>
        <v>0</v>
      </c>
      <c r="O386" s="2">
        <f t="shared" si="21"/>
        <v>0</v>
      </c>
      <c r="P386" s="2">
        <f t="shared" si="22"/>
        <v>0</v>
      </c>
      <c r="Q386" s="2">
        <f t="shared" si="23"/>
        <v>0</v>
      </c>
    </row>
    <row r="387" spans="1:17" s="2" customFormat="1" ht="24" customHeight="1" x14ac:dyDescent="0.15">
      <c r="A387" s="333">
        <v>72</v>
      </c>
      <c r="B387" s="10" t="s">
        <v>22</v>
      </c>
      <c r="C387" s="14" t="s">
        <v>23</v>
      </c>
      <c r="D387" s="14" t="s">
        <v>24</v>
      </c>
      <c r="E387" s="14" t="s">
        <v>25</v>
      </c>
      <c r="F387" s="334" t="s">
        <v>17</v>
      </c>
      <c r="G387" s="334"/>
      <c r="H387" s="335"/>
      <c r="I387" s="335"/>
      <c r="J387" s="335"/>
      <c r="K387" s="335"/>
      <c r="L387" s="335"/>
      <c r="N387" s="2">
        <f t="shared" si="20"/>
        <v>0</v>
      </c>
      <c r="O387" s="2">
        <f t="shared" si="21"/>
        <v>0</v>
      </c>
      <c r="P387" s="2">
        <f t="shared" si="22"/>
        <v>0</v>
      </c>
      <c r="Q387" s="2">
        <f t="shared" si="23"/>
        <v>0</v>
      </c>
    </row>
    <row r="388" spans="1:17" s="2" customFormat="1" ht="26.25" customHeight="1" x14ac:dyDescent="0.15">
      <c r="A388" s="333"/>
      <c r="B388" s="336" t="s">
        <v>340</v>
      </c>
      <c r="C388" s="353" t="s">
        <v>341</v>
      </c>
      <c r="D388" s="348">
        <v>44542</v>
      </c>
      <c r="E388" s="336" t="s">
        <v>168</v>
      </c>
      <c r="F388" s="336" t="s">
        <v>342</v>
      </c>
      <c r="G388" s="336"/>
      <c r="H388" s="347" t="s">
        <v>30</v>
      </c>
      <c r="I388" s="347"/>
      <c r="J388" s="15" t="s">
        <v>31</v>
      </c>
      <c r="K388" s="15" t="s">
        <v>7</v>
      </c>
      <c r="L388" s="16">
        <v>1554.48</v>
      </c>
      <c r="N388" s="2">
        <f t="shared" si="20"/>
        <v>0</v>
      </c>
      <c r="O388" s="2">
        <f t="shared" si="21"/>
        <v>0</v>
      </c>
      <c r="P388" s="2">
        <f t="shared" si="22"/>
        <v>0</v>
      </c>
      <c r="Q388" s="2">
        <f t="shared" si="23"/>
        <v>0</v>
      </c>
    </row>
    <row r="389" spans="1:17" s="2" customFormat="1" ht="270.75" customHeight="1" x14ac:dyDescent="0.15">
      <c r="A389" s="333"/>
      <c r="B389" s="336"/>
      <c r="C389" s="353"/>
      <c r="D389" s="348"/>
      <c r="E389" s="336"/>
      <c r="F389" s="336"/>
      <c r="G389" s="336"/>
      <c r="H389" s="347" t="s">
        <v>32</v>
      </c>
      <c r="I389" s="347"/>
      <c r="J389" s="15" t="s">
        <v>31</v>
      </c>
      <c r="K389" s="15" t="s">
        <v>31</v>
      </c>
      <c r="L389" s="16">
        <v>0</v>
      </c>
      <c r="N389" s="2">
        <f t="shared" si="20"/>
        <v>0</v>
      </c>
      <c r="O389" s="2">
        <f t="shared" si="21"/>
        <v>0</v>
      </c>
      <c r="P389" s="2">
        <f t="shared" si="22"/>
        <v>0</v>
      </c>
      <c r="Q389" s="2">
        <f t="shared" si="23"/>
        <v>0</v>
      </c>
    </row>
    <row r="390" spans="1:17" s="2" customFormat="1" ht="24" customHeight="1" x14ac:dyDescent="0.15">
      <c r="A390" s="333"/>
      <c r="B390" s="10" t="s">
        <v>33</v>
      </c>
      <c r="C390" s="14" t="s">
        <v>34</v>
      </c>
      <c r="D390" s="14" t="s">
        <v>35</v>
      </c>
      <c r="E390" s="14" t="s">
        <v>36</v>
      </c>
      <c r="F390" s="335"/>
      <c r="G390" s="335"/>
      <c r="H390" s="347" t="s">
        <v>37</v>
      </c>
      <c r="I390" s="347"/>
      <c r="J390" s="336" t="s">
        <v>31</v>
      </c>
      <c r="K390" s="336" t="s">
        <v>7</v>
      </c>
      <c r="L390" s="346">
        <v>1199</v>
      </c>
      <c r="N390" s="2">
        <f t="shared" si="20"/>
        <v>0</v>
      </c>
      <c r="O390" s="2">
        <f t="shared" si="21"/>
        <v>0</v>
      </c>
      <c r="P390" s="2">
        <f t="shared" si="22"/>
        <v>0</v>
      </c>
      <c r="Q390" s="2">
        <f t="shared" si="23"/>
        <v>0</v>
      </c>
    </row>
    <row r="391" spans="1:17" s="2" customFormat="1" ht="24" customHeight="1" x14ac:dyDescent="0.15">
      <c r="A391" s="333"/>
      <c r="B391" s="15" t="s">
        <v>343</v>
      </c>
      <c r="C391" s="15" t="s">
        <v>342</v>
      </c>
      <c r="D391" s="17">
        <v>44547</v>
      </c>
      <c r="E391" s="15" t="s">
        <v>344</v>
      </c>
      <c r="F391" s="335"/>
      <c r="G391" s="335"/>
      <c r="H391" s="347"/>
      <c r="I391" s="347"/>
      <c r="J391" s="336"/>
      <c r="K391" s="336"/>
      <c r="L391" s="346"/>
      <c r="N391" s="2">
        <f t="shared" si="20"/>
        <v>0</v>
      </c>
      <c r="O391" s="2">
        <f t="shared" si="21"/>
        <v>0</v>
      </c>
      <c r="P391" s="2">
        <f t="shared" si="22"/>
        <v>0</v>
      </c>
      <c r="Q391" s="2">
        <f t="shared" si="23"/>
        <v>0</v>
      </c>
    </row>
    <row r="392" spans="1:17" s="2" customFormat="1" ht="24" customHeight="1" x14ac:dyDescent="0.15">
      <c r="A392" s="333">
        <v>73</v>
      </c>
      <c r="B392" s="10" t="s">
        <v>22</v>
      </c>
      <c r="C392" s="14" t="s">
        <v>23</v>
      </c>
      <c r="D392" s="14" t="s">
        <v>24</v>
      </c>
      <c r="E392" s="14" t="s">
        <v>25</v>
      </c>
      <c r="F392" s="334" t="s">
        <v>17</v>
      </c>
      <c r="G392" s="334"/>
      <c r="H392" s="335"/>
      <c r="I392" s="335"/>
      <c r="J392" s="335"/>
      <c r="K392" s="335"/>
      <c r="L392" s="335"/>
      <c r="N392" s="2">
        <f t="shared" si="20"/>
        <v>0</v>
      </c>
      <c r="O392" s="2">
        <f t="shared" si="21"/>
        <v>0</v>
      </c>
      <c r="P392" s="2">
        <f t="shared" si="22"/>
        <v>0</v>
      </c>
      <c r="Q392" s="2">
        <f t="shared" si="23"/>
        <v>0</v>
      </c>
    </row>
    <row r="393" spans="1:17" s="2" customFormat="1" ht="26.25" customHeight="1" x14ac:dyDescent="0.15">
      <c r="A393" s="333"/>
      <c r="B393" s="336" t="s">
        <v>340</v>
      </c>
      <c r="C393" s="353" t="s">
        <v>345</v>
      </c>
      <c r="D393" s="348">
        <v>44637</v>
      </c>
      <c r="E393" s="336" t="s">
        <v>159</v>
      </c>
      <c r="F393" s="336" t="s">
        <v>346</v>
      </c>
      <c r="G393" s="336"/>
      <c r="H393" s="347" t="s">
        <v>30</v>
      </c>
      <c r="I393" s="347"/>
      <c r="J393" s="15" t="s">
        <v>31</v>
      </c>
      <c r="K393" s="15" t="s">
        <v>7</v>
      </c>
      <c r="L393" s="16">
        <v>366.06</v>
      </c>
      <c r="N393" s="2">
        <f t="shared" si="20"/>
        <v>0</v>
      </c>
      <c r="O393" s="2">
        <f t="shared" si="21"/>
        <v>0</v>
      </c>
      <c r="P393" s="2">
        <f t="shared" si="22"/>
        <v>0</v>
      </c>
      <c r="Q393" s="2">
        <f t="shared" si="23"/>
        <v>0</v>
      </c>
    </row>
    <row r="394" spans="1:17" s="2" customFormat="1" ht="312.75" customHeight="1" x14ac:dyDescent="0.15">
      <c r="A394" s="333"/>
      <c r="B394" s="336"/>
      <c r="C394" s="353"/>
      <c r="D394" s="348"/>
      <c r="E394" s="336"/>
      <c r="F394" s="336"/>
      <c r="G394" s="336"/>
      <c r="H394" s="347" t="s">
        <v>32</v>
      </c>
      <c r="I394" s="347"/>
      <c r="J394" s="15" t="s">
        <v>31</v>
      </c>
      <c r="K394" s="15" t="s">
        <v>7</v>
      </c>
      <c r="L394" s="16">
        <v>478.48</v>
      </c>
      <c r="N394" s="2">
        <f t="shared" ref="N394:N457" si="24">IF(J394="X",L394,0)</f>
        <v>0</v>
      </c>
      <c r="O394" s="2">
        <f t="shared" ref="O394:O457" si="25">IF(H393="Airfare",N393,0)</f>
        <v>0</v>
      </c>
      <c r="P394" s="2">
        <f t="shared" ref="P394:P457" si="26">IF($H393="Lodging &amp; M&amp;IE",$N393,0)</f>
        <v>0</v>
      </c>
      <c r="Q394" s="2">
        <f t="shared" ref="Q394:Q457" si="27">IF($H393="Other",$N393,0)</f>
        <v>0</v>
      </c>
    </row>
    <row r="395" spans="1:17" s="2" customFormat="1" ht="24" customHeight="1" x14ac:dyDescent="0.15">
      <c r="A395" s="333"/>
      <c r="B395" s="10" t="s">
        <v>33</v>
      </c>
      <c r="C395" s="14" t="s">
        <v>34</v>
      </c>
      <c r="D395" s="14" t="s">
        <v>35</v>
      </c>
      <c r="E395" s="14" t="s">
        <v>36</v>
      </c>
      <c r="F395" s="335"/>
      <c r="G395" s="335"/>
      <c r="H395" s="347" t="s">
        <v>37</v>
      </c>
      <c r="I395" s="347"/>
      <c r="J395" s="336" t="s">
        <v>31</v>
      </c>
      <c r="K395" s="336" t="s">
        <v>31</v>
      </c>
      <c r="L395" s="346">
        <v>0</v>
      </c>
      <c r="N395" s="2">
        <f t="shared" si="24"/>
        <v>0</v>
      </c>
      <c r="O395" s="2">
        <f t="shared" si="25"/>
        <v>0</v>
      </c>
      <c r="P395" s="2">
        <f t="shared" si="26"/>
        <v>0</v>
      </c>
      <c r="Q395" s="2">
        <f t="shared" si="27"/>
        <v>0</v>
      </c>
    </row>
    <row r="396" spans="1:17" s="2" customFormat="1" ht="24" customHeight="1" x14ac:dyDescent="0.15">
      <c r="A396" s="333"/>
      <c r="B396" s="15" t="s">
        <v>343</v>
      </c>
      <c r="C396" s="15" t="s">
        <v>346</v>
      </c>
      <c r="D396" s="17">
        <v>44639</v>
      </c>
      <c r="E396" s="15" t="s">
        <v>208</v>
      </c>
      <c r="F396" s="335"/>
      <c r="G396" s="335"/>
      <c r="H396" s="347"/>
      <c r="I396" s="347"/>
      <c r="J396" s="336"/>
      <c r="K396" s="336"/>
      <c r="L396" s="346"/>
      <c r="N396" s="2">
        <f t="shared" si="24"/>
        <v>0</v>
      </c>
      <c r="O396" s="2">
        <f t="shared" si="25"/>
        <v>0</v>
      </c>
      <c r="P396" s="2">
        <f t="shared" si="26"/>
        <v>0</v>
      </c>
      <c r="Q396" s="2">
        <f t="shared" si="27"/>
        <v>0</v>
      </c>
    </row>
    <row r="397" spans="1:17" s="2" customFormat="1" ht="24" customHeight="1" x14ac:dyDescent="0.15">
      <c r="A397" s="333">
        <v>74</v>
      </c>
      <c r="B397" s="10" t="s">
        <v>22</v>
      </c>
      <c r="C397" s="14" t="s">
        <v>23</v>
      </c>
      <c r="D397" s="14" t="s">
        <v>24</v>
      </c>
      <c r="E397" s="14" t="s">
        <v>25</v>
      </c>
      <c r="F397" s="334" t="s">
        <v>17</v>
      </c>
      <c r="G397" s="334"/>
      <c r="H397" s="335"/>
      <c r="I397" s="335"/>
      <c r="J397" s="335"/>
      <c r="K397" s="335"/>
      <c r="L397" s="335"/>
      <c r="N397" s="2">
        <f t="shared" si="24"/>
        <v>0</v>
      </c>
      <c r="O397" s="2">
        <f t="shared" si="25"/>
        <v>0</v>
      </c>
      <c r="P397" s="2">
        <f t="shared" si="26"/>
        <v>0</v>
      </c>
      <c r="Q397" s="2">
        <f t="shared" si="27"/>
        <v>0</v>
      </c>
    </row>
    <row r="398" spans="1:17" s="2" customFormat="1" ht="26.25" customHeight="1" x14ac:dyDescent="0.15">
      <c r="A398" s="333"/>
      <c r="B398" s="336" t="s">
        <v>347</v>
      </c>
      <c r="C398" s="353" t="s">
        <v>348</v>
      </c>
      <c r="D398" s="348">
        <v>44599</v>
      </c>
      <c r="E398" s="336" t="s">
        <v>349</v>
      </c>
      <c r="F398" s="336" t="s">
        <v>350</v>
      </c>
      <c r="G398" s="336"/>
      <c r="H398" s="347" t="s">
        <v>30</v>
      </c>
      <c r="I398" s="347"/>
      <c r="J398" s="15" t="s">
        <v>31</v>
      </c>
      <c r="K398" s="15" t="s">
        <v>7</v>
      </c>
      <c r="L398" s="16">
        <v>370</v>
      </c>
      <c r="N398" s="2">
        <f t="shared" si="24"/>
        <v>0</v>
      </c>
      <c r="O398" s="2">
        <f t="shared" si="25"/>
        <v>0</v>
      </c>
      <c r="P398" s="2">
        <f t="shared" si="26"/>
        <v>0</v>
      </c>
      <c r="Q398" s="2">
        <f t="shared" si="27"/>
        <v>0</v>
      </c>
    </row>
    <row r="399" spans="1:17" s="2" customFormat="1" ht="333.75" customHeight="1" x14ac:dyDescent="0.15">
      <c r="A399" s="333"/>
      <c r="B399" s="336"/>
      <c r="C399" s="353"/>
      <c r="D399" s="348"/>
      <c r="E399" s="336"/>
      <c r="F399" s="336"/>
      <c r="G399" s="336"/>
      <c r="H399" s="347" t="s">
        <v>32</v>
      </c>
      <c r="I399" s="347"/>
      <c r="J399" s="15" t="s">
        <v>31</v>
      </c>
      <c r="K399" s="15" t="s">
        <v>7</v>
      </c>
      <c r="L399" s="16">
        <v>222.2</v>
      </c>
      <c r="N399" s="2">
        <f t="shared" si="24"/>
        <v>0</v>
      </c>
      <c r="O399" s="2">
        <f t="shared" si="25"/>
        <v>0</v>
      </c>
      <c r="P399" s="2">
        <f t="shared" si="26"/>
        <v>0</v>
      </c>
      <c r="Q399" s="2">
        <f t="shared" si="27"/>
        <v>0</v>
      </c>
    </row>
    <row r="400" spans="1:17" s="2" customFormat="1" ht="24" customHeight="1" x14ac:dyDescent="0.15">
      <c r="A400" s="333"/>
      <c r="B400" s="10" t="s">
        <v>33</v>
      </c>
      <c r="C400" s="14" t="s">
        <v>34</v>
      </c>
      <c r="D400" s="14" t="s">
        <v>35</v>
      </c>
      <c r="E400" s="14" t="s">
        <v>36</v>
      </c>
      <c r="F400" s="335"/>
      <c r="G400" s="335"/>
      <c r="H400" s="347" t="s">
        <v>37</v>
      </c>
      <c r="I400" s="347"/>
      <c r="J400" s="336" t="s">
        <v>31</v>
      </c>
      <c r="K400" s="336" t="s">
        <v>7</v>
      </c>
      <c r="L400" s="346">
        <v>809</v>
      </c>
      <c r="N400" s="2">
        <f t="shared" si="24"/>
        <v>0</v>
      </c>
      <c r="O400" s="2">
        <f t="shared" si="25"/>
        <v>0</v>
      </c>
      <c r="P400" s="2">
        <f t="shared" si="26"/>
        <v>0</v>
      </c>
      <c r="Q400" s="2">
        <f t="shared" si="27"/>
        <v>0</v>
      </c>
    </row>
    <row r="401" spans="1:17" s="2" customFormat="1" ht="24" customHeight="1" x14ac:dyDescent="0.15">
      <c r="A401" s="333"/>
      <c r="B401" s="15" t="s">
        <v>351</v>
      </c>
      <c r="C401" s="15" t="s">
        <v>350</v>
      </c>
      <c r="D401" s="17">
        <v>44601</v>
      </c>
      <c r="E401" s="15" t="s">
        <v>352</v>
      </c>
      <c r="F401" s="335"/>
      <c r="G401" s="335"/>
      <c r="H401" s="347"/>
      <c r="I401" s="347"/>
      <c r="J401" s="336"/>
      <c r="K401" s="336"/>
      <c r="L401" s="346"/>
      <c r="N401" s="2">
        <f t="shared" si="24"/>
        <v>0</v>
      </c>
      <c r="O401" s="2">
        <f t="shared" si="25"/>
        <v>0</v>
      </c>
      <c r="P401" s="2">
        <f t="shared" si="26"/>
        <v>0</v>
      </c>
      <c r="Q401" s="2">
        <f t="shared" si="27"/>
        <v>0</v>
      </c>
    </row>
    <row r="402" spans="1:17" s="2" customFormat="1" ht="24" customHeight="1" x14ac:dyDescent="0.15">
      <c r="A402" s="333">
        <v>75</v>
      </c>
      <c r="B402" s="10" t="s">
        <v>22</v>
      </c>
      <c r="C402" s="14" t="s">
        <v>23</v>
      </c>
      <c r="D402" s="14" t="s">
        <v>24</v>
      </c>
      <c r="E402" s="14" t="s">
        <v>25</v>
      </c>
      <c r="F402" s="334" t="s">
        <v>17</v>
      </c>
      <c r="G402" s="334"/>
      <c r="H402" s="335"/>
      <c r="I402" s="335"/>
      <c r="J402" s="335"/>
      <c r="K402" s="335"/>
      <c r="L402" s="335"/>
      <c r="N402" s="2">
        <f t="shared" si="24"/>
        <v>0</v>
      </c>
      <c r="O402" s="2">
        <f t="shared" si="25"/>
        <v>0</v>
      </c>
      <c r="P402" s="2">
        <f t="shared" si="26"/>
        <v>0</v>
      </c>
      <c r="Q402" s="2">
        <f t="shared" si="27"/>
        <v>0</v>
      </c>
    </row>
    <row r="403" spans="1:17" s="2" customFormat="1" ht="26.25" customHeight="1" x14ac:dyDescent="0.15">
      <c r="A403" s="333"/>
      <c r="B403" s="336" t="s">
        <v>353</v>
      </c>
      <c r="C403" s="353" t="s">
        <v>354</v>
      </c>
      <c r="D403" s="348">
        <v>44639</v>
      </c>
      <c r="E403" s="336" t="s">
        <v>54</v>
      </c>
      <c r="F403" s="336" t="s">
        <v>355</v>
      </c>
      <c r="G403" s="336"/>
      <c r="H403" s="347" t="s">
        <v>30</v>
      </c>
      <c r="I403" s="347"/>
      <c r="J403" s="15" t="s">
        <v>31</v>
      </c>
      <c r="K403" s="15" t="s">
        <v>31</v>
      </c>
      <c r="L403" s="16">
        <v>0</v>
      </c>
      <c r="N403" s="2">
        <f t="shared" si="24"/>
        <v>0</v>
      </c>
      <c r="O403" s="2">
        <f t="shared" si="25"/>
        <v>0</v>
      </c>
      <c r="P403" s="2">
        <f t="shared" si="26"/>
        <v>0</v>
      </c>
      <c r="Q403" s="2">
        <f t="shared" si="27"/>
        <v>0</v>
      </c>
    </row>
    <row r="404" spans="1:17" s="2" customFormat="1" ht="113.25" customHeight="1" x14ac:dyDescent="0.15">
      <c r="A404" s="333"/>
      <c r="B404" s="336"/>
      <c r="C404" s="353"/>
      <c r="D404" s="348"/>
      <c r="E404" s="336"/>
      <c r="F404" s="336"/>
      <c r="G404" s="336"/>
      <c r="H404" s="347" t="s">
        <v>32</v>
      </c>
      <c r="I404" s="347"/>
      <c r="J404" s="15" t="s">
        <v>31</v>
      </c>
      <c r="K404" s="15" t="s">
        <v>31</v>
      </c>
      <c r="L404" s="16">
        <v>0</v>
      </c>
      <c r="N404" s="2">
        <f t="shared" si="24"/>
        <v>0</v>
      </c>
      <c r="O404" s="2">
        <f t="shared" si="25"/>
        <v>0</v>
      </c>
      <c r="P404" s="2">
        <f t="shared" si="26"/>
        <v>0</v>
      </c>
      <c r="Q404" s="2">
        <f t="shared" si="27"/>
        <v>0</v>
      </c>
    </row>
    <row r="405" spans="1:17" s="2" customFormat="1" ht="24" customHeight="1" x14ac:dyDescent="0.15">
      <c r="A405" s="333"/>
      <c r="B405" s="10" t="s">
        <v>33</v>
      </c>
      <c r="C405" s="14" t="s">
        <v>34</v>
      </c>
      <c r="D405" s="14" t="s">
        <v>35</v>
      </c>
      <c r="E405" s="14" t="s">
        <v>36</v>
      </c>
      <c r="F405" s="335"/>
      <c r="G405" s="335"/>
      <c r="H405" s="347" t="s">
        <v>37</v>
      </c>
      <c r="I405" s="347"/>
      <c r="J405" s="336" t="s">
        <v>31</v>
      </c>
      <c r="K405" s="336" t="s">
        <v>7</v>
      </c>
      <c r="L405" s="346">
        <v>799</v>
      </c>
      <c r="N405" s="2">
        <f t="shared" si="24"/>
        <v>0</v>
      </c>
      <c r="O405" s="2">
        <f t="shared" si="25"/>
        <v>0</v>
      </c>
      <c r="P405" s="2">
        <f t="shared" si="26"/>
        <v>0</v>
      </c>
      <c r="Q405" s="2">
        <f t="shared" si="27"/>
        <v>0</v>
      </c>
    </row>
    <row r="406" spans="1:17" s="2" customFormat="1" ht="24" customHeight="1" x14ac:dyDescent="0.15">
      <c r="A406" s="333"/>
      <c r="B406" s="15" t="s">
        <v>356</v>
      </c>
      <c r="C406" s="15" t="s">
        <v>355</v>
      </c>
      <c r="D406" s="17">
        <v>44643</v>
      </c>
      <c r="E406" s="15" t="s">
        <v>357</v>
      </c>
      <c r="F406" s="335"/>
      <c r="G406" s="335"/>
      <c r="H406" s="347"/>
      <c r="I406" s="347"/>
      <c r="J406" s="336"/>
      <c r="K406" s="336"/>
      <c r="L406" s="346"/>
      <c r="N406" s="2">
        <f t="shared" si="24"/>
        <v>0</v>
      </c>
      <c r="O406" s="2">
        <f t="shared" si="25"/>
        <v>0</v>
      </c>
      <c r="P406" s="2">
        <f t="shared" si="26"/>
        <v>0</v>
      </c>
      <c r="Q406" s="2">
        <f t="shared" si="27"/>
        <v>0</v>
      </c>
    </row>
    <row r="407" spans="1:17" s="2" customFormat="1" ht="24" customHeight="1" x14ac:dyDescent="0.15">
      <c r="A407" s="333">
        <v>76</v>
      </c>
      <c r="B407" s="10" t="s">
        <v>22</v>
      </c>
      <c r="C407" s="14" t="s">
        <v>23</v>
      </c>
      <c r="D407" s="14" t="s">
        <v>24</v>
      </c>
      <c r="E407" s="14" t="s">
        <v>25</v>
      </c>
      <c r="F407" s="334" t="s">
        <v>17</v>
      </c>
      <c r="G407" s="334"/>
      <c r="H407" s="335"/>
      <c r="I407" s="335"/>
      <c r="J407" s="335"/>
      <c r="K407" s="335"/>
      <c r="L407" s="335"/>
      <c r="N407" s="2">
        <f t="shared" si="24"/>
        <v>0</v>
      </c>
      <c r="O407" s="2">
        <f t="shared" si="25"/>
        <v>0</v>
      </c>
      <c r="P407" s="2">
        <f t="shared" si="26"/>
        <v>0</v>
      </c>
      <c r="Q407" s="2">
        <f t="shared" si="27"/>
        <v>0</v>
      </c>
    </row>
    <row r="408" spans="1:17" s="2" customFormat="1" ht="26.25" customHeight="1" x14ac:dyDescent="0.15">
      <c r="A408" s="333"/>
      <c r="B408" s="336" t="s">
        <v>358</v>
      </c>
      <c r="C408" s="353" t="s">
        <v>359</v>
      </c>
      <c r="D408" s="348">
        <v>44617</v>
      </c>
      <c r="E408" s="336" t="s">
        <v>42</v>
      </c>
      <c r="F408" s="336" t="s">
        <v>43</v>
      </c>
      <c r="G408" s="336"/>
      <c r="H408" s="347" t="s">
        <v>30</v>
      </c>
      <c r="I408" s="347"/>
      <c r="J408" s="15" t="s">
        <v>31</v>
      </c>
      <c r="K408" s="15" t="s">
        <v>7</v>
      </c>
      <c r="L408" s="16">
        <v>453</v>
      </c>
      <c r="N408" s="2">
        <f t="shared" si="24"/>
        <v>0</v>
      </c>
      <c r="O408" s="2">
        <f t="shared" si="25"/>
        <v>0</v>
      </c>
      <c r="P408" s="2">
        <f t="shared" si="26"/>
        <v>0</v>
      </c>
      <c r="Q408" s="2">
        <f t="shared" si="27"/>
        <v>0</v>
      </c>
    </row>
    <row r="409" spans="1:17" s="2" customFormat="1" ht="408.95" customHeight="1" x14ac:dyDescent="0.15">
      <c r="A409" s="333"/>
      <c r="B409" s="336"/>
      <c r="C409" s="353"/>
      <c r="D409" s="348"/>
      <c r="E409" s="336"/>
      <c r="F409" s="336"/>
      <c r="G409" s="336"/>
      <c r="H409" s="347" t="s">
        <v>32</v>
      </c>
      <c r="I409" s="347"/>
      <c r="J409" s="336" t="s">
        <v>31</v>
      </c>
      <c r="K409" s="336" t="s">
        <v>7</v>
      </c>
      <c r="L409" s="346">
        <v>477.46</v>
      </c>
      <c r="N409" s="2">
        <f t="shared" si="24"/>
        <v>0</v>
      </c>
      <c r="O409" s="2">
        <f t="shared" si="25"/>
        <v>0</v>
      </c>
      <c r="P409" s="2">
        <f t="shared" si="26"/>
        <v>0</v>
      </c>
      <c r="Q409" s="2">
        <f t="shared" si="27"/>
        <v>0</v>
      </c>
    </row>
    <row r="410" spans="1:17" s="2" customFormat="1" ht="8.85" customHeight="1" x14ac:dyDescent="0.15">
      <c r="A410" s="333"/>
      <c r="B410" s="336"/>
      <c r="C410" s="353"/>
      <c r="D410" s="348"/>
      <c r="E410" s="336"/>
      <c r="F410" s="336"/>
      <c r="G410" s="336"/>
      <c r="H410" s="347"/>
      <c r="I410" s="347"/>
      <c r="J410" s="336"/>
      <c r="K410" s="336"/>
      <c r="L410" s="346"/>
      <c r="N410" s="2">
        <f t="shared" si="24"/>
        <v>0</v>
      </c>
      <c r="O410" s="2">
        <f t="shared" si="25"/>
        <v>0</v>
      </c>
      <c r="P410" s="2">
        <f t="shared" si="26"/>
        <v>0</v>
      </c>
      <c r="Q410" s="2">
        <f t="shared" si="27"/>
        <v>0</v>
      </c>
    </row>
    <row r="411" spans="1:17" s="2" customFormat="1" ht="24" customHeight="1" x14ac:dyDescent="0.15">
      <c r="A411" s="333"/>
      <c r="B411" s="10" t="s">
        <v>33</v>
      </c>
      <c r="C411" s="14" t="s">
        <v>34</v>
      </c>
      <c r="D411" s="14" t="s">
        <v>35</v>
      </c>
      <c r="E411" s="14" t="s">
        <v>36</v>
      </c>
      <c r="F411" s="335"/>
      <c r="G411" s="335"/>
      <c r="H411" s="347" t="s">
        <v>37</v>
      </c>
      <c r="I411" s="347"/>
      <c r="J411" s="336" t="s">
        <v>31</v>
      </c>
      <c r="K411" s="336" t="s">
        <v>31</v>
      </c>
      <c r="L411" s="346">
        <v>0</v>
      </c>
      <c r="N411" s="2">
        <f t="shared" si="24"/>
        <v>0</v>
      </c>
      <c r="O411" s="2">
        <f t="shared" si="25"/>
        <v>0</v>
      </c>
      <c r="P411" s="2">
        <f t="shared" si="26"/>
        <v>0</v>
      </c>
      <c r="Q411" s="2">
        <f t="shared" si="27"/>
        <v>0</v>
      </c>
    </row>
    <row r="412" spans="1:17" s="2" customFormat="1" ht="24" customHeight="1" x14ac:dyDescent="0.15">
      <c r="A412" s="333"/>
      <c r="B412" s="15" t="s">
        <v>44</v>
      </c>
      <c r="C412" s="15" t="s">
        <v>43</v>
      </c>
      <c r="D412" s="17">
        <v>44620</v>
      </c>
      <c r="E412" s="15" t="s">
        <v>45</v>
      </c>
      <c r="F412" s="335"/>
      <c r="G412" s="335"/>
      <c r="H412" s="347"/>
      <c r="I412" s="347"/>
      <c r="J412" s="336"/>
      <c r="K412" s="336"/>
      <c r="L412" s="346"/>
      <c r="N412" s="2">
        <f t="shared" si="24"/>
        <v>0</v>
      </c>
      <c r="O412" s="2">
        <f t="shared" si="25"/>
        <v>0</v>
      </c>
      <c r="P412" s="2">
        <f t="shared" si="26"/>
        <v>0</v>
      </c>
      <c r="Q412" s="2">
        <f t="shared" si="27"/>
        <v>0</v>
      </c>
    </row>
    <row r="413" spans="1:17" s="2" customFormat="1" ht="24" customHeight="1" x14ac:dyDescent="0.15">
      <c r="A413" s="333">
        <v>77</v>
      </c>
      <c r="B413" s="10" t="s">
        <v>22</v>
      </c>
      <c r="C413" s="14" t="s">
        <v>23</v>
      </c>
      <c r="D413" s="14" t="s">
        <v>24</v>
      </c>
      <c r="E413" s="14" t="s">
        <v>25</v>
      </c>
      <c r="F413" s="334" t="s">
        <v>17</v>
      </c>
      <c r="G413" s="334"/>
      <c r="H413" s="335"/>
      <c r="I413" s="335"/>
      <c r="J413" s="335"/>
      <c r="K413" s="335"/>
      <c r="L413" s="335"/>
      <c r="N413" s="2">
        <f t="shared" si="24"/>
        <v>0</v>
      </c>
      <c r="O413" s="2">
        <f t="shared" si="25"/>
        <v>0</v>
      </c>
      <c r="P413" s="2">
        <f t="shared" si="26"/>
        <v>0</v>
      </c>
      <c r="Q413" s="2">
        <f t="shared" si="27"/>
        <v>0</v>
      </c>
    </row>
    <row r="414" spans="1:17" s="2" customFormat="1" ht="26.25" customHeight="1" x14ac:dyDescent="0.15">
      <c r="A414" s="333"/>
      <c r="B414" s="336" t="s">
        <v>360</v>
      </c>
      <c r="C414" s="353" t="s">
        <v>361</v>
      </c>
      <c r="D414" s="348">
        <v>44650</v>
      </c>
      <c r="E414" s="336" t="s">
        <v>362</v>
      </c>
      <c r="F414" s="336" t="s">
        <v>363</v>
      </c>
      <c r="G414" s="336"/>
      <c r="H414" s="347" t="s">
        <v>30</v>
      </c>
      <c r="I414" s="347"/>
      <c r="J414" s="15" t="s">
        <v>31</v>
      </c>
      <c r="K414" s="15" t="s">
        <v>7</v>
      </c>
      <c r="L414" s="16">
        <v>506</v>
      </c>
      <c r="N414" s="2">
        <f t="shared" si="24"/>
        <v>0</v>
      </c>
      <c r="O414" s="2">
        <f t="shared" si="25"/>
        <v>0</v>
      </c>
      <c r="P414" s="2">
        <f t="shared" si="26"/>
        <v>0</v>
      </c>
      <c r="Q414" s="2">
        <f t="shared" si="27"/>
        <v>0</v>
      </c>
    </row>
    <row r="415" spans="1:17" s="2" customFormat="1" ht="408.95" customHeight="1" x14ac:dyDescent="0.15">
      <c r="A415" s="333"/>
      <c r="B415" s="336"/>
      <c r="C415" s="353"/>
      <c r="D415" s="348"/>
      <c r="E415" s="336"/>
      <c r="F415" s="336"/>
      <c r="G415" s="336"/>
      <c r="H415" s="347" t="s">
        <v>32</v>
      </c>
      <c r="I415" s="347"/>
      <c r="J415" s="336" t="s">
        <v>31</v>
      </c>
      <c r="K415" s="336" t="s">
        <v>7</v>
      </c>
      <c r="L415" s="346">
        <v>885</v>
      </c>
      <c r="N415" s="2">
        <f t="shared" si="24"/>
        <v>0</v>
      </c>
      <c r="O415" s="2">
        <f t="shared" si="25"/>
        <v>0</v>
      </c>
      <c r="P415" s="2">
        <f t="shared" si="26"/>
        <v>0</v>
      </c>
      <c r="Q415" s="2">
        <f t="shared" si="27"/>
        <v>0</v>
      </c>
    </row>
    <row r="416" spans="1:17" s="2" customFormat="1" ht="124.35" customHeight="1" x14ac:dyDescent="0.15">
      <c r="A416" s="333"/>
      <c r="B416" s="336"/>
      <c r="C416" s="353"/>
      <c r="D416" s="348"/>
      <c r="E416" s="336"/>
      <c r="F416" s="336"/>
      <c r="G416" s="336"/>
      <c r="H416" s="347"/>
      <c r="I416" s="347"/>
      <c r="J416" s="336"/>
      <c r="K416" s="336"/>
      <c r="L416" s="346"/>
      <c r="N416" s="2">
        <f t="shared" si="24"/>
        <v>0</v>
      </c>
      <c r="O416" s="2">
        <f t="shared" si="25"/>
        <v>0</v>
      </c>
      <c r="P416" s="2">
        <f t="shared" si="26"/>
        <v>0</v>
      </c>
      <c r="Q416" s="2">
        <f t="shared" si="27"/>
        <v>0</v>
      </c>
    </row>
    <row r="417" spans="1:17" s="2" customFormat="1" ht="24" customHeight="1" x14ac:dyDescent="0.15">
      <c r="A417" s="333"/>
      <c r="B417" s="10" t="s">
        <v>33</v>
      </c>
      <c r="C417" s="14" t="s">
        <v>34</v>
      </c>
      <c r="D417" s="14" t="s">
        <v>35</v>
      </c>
      <c r="E417" s="14" t="s">
        <v>36</v>
      </c>
      <c r="F417" s="335"/>
      <c r="G417" s="335"/>
      <c r="H417" s="347" t="s">
        <v>37</v>
      </c>
      <c r="I417" s="347"/>
      <c r="J417" s="336" t="s">
        <v>31</v>
      </c>
      <c r="K417" s="336" t="s">
        <v>7</v>
      </c>
      <c r="L417" s="346">
        <v>510</v>
      </c>
      <c r="N417" s="2">
        <f t="shared" si="24"/>
        <v>0</v>
      </c>
      <c r="O417" s="2">
        <f t="shared" si="25"/>
        <v>0</v>
      </c>
      <c r="P417" s="2">
        <f t="shared" si="26"/>
        <v>0</v>
      </c>
      <c r="Q417" s="2">
        <f t="shared" si="27"/>
        <v>0</v>
      </c>
    </row>
    <row r="418" spans="1:17" s="2" customFormat="1" ht="24" customHeight="1" x14ac:dyDescent="0.15">
      <c r="A418" s="333"/>
      <c r="B418" s="15" t="s">
        <v>101</v>
      </c>
      <c r="C418" s="15" t="s">
        <v>363</v>
      </c>
      <c r="D418" s="17">
        <v>44654</v>
      </c>
      <c r="E418" s="15" t="s">
        <v>364</v>
      </c>
      <c r="F418" s="335"/>
      <c r="G418" s="335"/>
      <c r="H418" s="347"/>
      <c r="I418" s="347"/>
      <c r="J418" s="336"/>
      <c r="K418" s="336"/>
      <c r="L418" s="346"/>
      <c r="N418" s="2">
        <f t="shared" si="24"/>
        <v>0</v>
      </c>
      <c r="O418" s="2">
        <f t="shared" si="25"/>
        <v>0</v>
      </c>
      <c r="P418" s="2">
        <f t="shared" si="26"/>
        <v>0</v>
      </c>
      <c r="Q418" s="2">
        <f t="shared" si="27"/>
        <v>0</v>
      </c>
    </row>
    <row r="419" spans="1:17" s="2" customFormat="1" ht="24" customHeight="1" x14ac:dyDescent="0.15">
      <c r="A419" s="333">
        <v>78</v>
      </c>
      <c r="B419" s="10" t="s">
        <v>22</v>
      </c>
      <c r="C419" s="14" t="s">
        <v>23</v>
      </c>
      <c r="D419" s="14" t="s">
        <v>24</v>
      </c>
      <c r="E419" s="14" t="s">
        <v>25</v>
      </c>
      <c r="F419" s="334" t="s">
        <v>17</v>
      </c>
      <c r="G419" s="334"/>
      <c r="H419" s="335"/>
      <c r="I419" s="335"/>
      <c r="J419" s="335"/>
      <c r="K419" s="335"/>
      <c r="L419" s="335"/>
      <c r="N419" s="2">
        <f t="shared" si="24"/>
        <v>0</v>
      </c>
      <c r="O419" s="2">
        <f t="shared" si="25"/>
        <v>0</v>
      </c>
      <c r="P419" s="2">
        <f t="shared" si="26"/>
        <v>0</v>
      </c>
      <c r="Q419" s="2">
        <f t="shared" si="27"/>
        <v>0</v>
      </c>
    </row>
    <row r="420" spans="1:17" s="2" customFormat="1" ht="26.25" customHeight="1" x14ac:dyDescent="0.15">
      <c r="A420" s="333"/>
      <c r="B420" s="336" t="s">
        <v>365</v>
      </c>
      <c r="C420" s="353" t="s">
        <v>366</v>
      </c>
      <c r="D420" s="348">
        <v>44539</v>
      </c>
      <c r="E420" s="336" t="s">
        <v>367</v>
      </c>
      <c r="F420" s="336" t="s">
        <v>368</v>
      </c>
      <c r="G420" s="336"/>
      <c r="H420" s="347" t="s">
        <v>30</v>
      </c>
      <c r="I420" s="347"/>
      <c r="J420" s="15" t="s">
        <v>31</v>
      </c>
      <c r="K420" s="15" t="s">
        <v>7</v>
      </c>
      <c r="L420" s="16">
        <v>220.51</v>
      </c>
      <c r="N420" s="2">
        <f t="shared" si="24"/>
        <v>0</v>
      </c>
      <c r="O420" s="2">
        <f t="shared" si="25"/>
        <v>0</v>
      </c>
      <c r="P420" s="2">
        <f t="shared" si="26"/>
        <v>0</v>
      </c>
      <c r="Q420" s="2">
        <f t="shared" si="27"/>
        <v>0</v>
      </c>
    </row>
    <row r="421" spans="1:17" s="2" customFormat="1" ht="312.75" customHeight="1" x14ac:dyDescent="0.15">
      <c r="A421" s="333"/>
      <c r="B421" s="336"/>
      <c r="C421" s="353"/>
      <c r="D421" s="348"/>
      <c r="E421" s="336"/>
      <c r="F421" s="336"/>
      <c r="G421" s="336"/>
      <c r="H421" s="347" t="s">
        <v>32</v>
      </c>
      <c r="I421" s="347"/>
      <c r="J421" s="15" t="s">
        <v>31</v>
      </c>
      <c r="K421" s="15" t="s">
        <v>7</v>
      </c>
      <c r="L421" s="16">
        <v>196.8</v>
      </c>
      <c r="N421" s="2">
        <f t="shared" si="24"/>
        <v>0</v>
      </c>
      <c r="O421" s="2">
        <f t="shared" si="25"/>
        <v>0</v>
      </c>
      <c r="P421" s="2">
        <f t="shared" si="26"/>
        <v>0</v>
      </c>
      <c r="Q421" s="2">
        <f t="shared" si="27"/>
        <v>0</v>
      </c>
    </row>
    <row r="422" spans="1:17" s="2" customFormat="1" ht="24" customHeight="1" x14ac:dyDescent="0.15">
      <c r="A422" s="333"/>
      <c r="B422" s="10" t="s">
        <v>33</v>
      </c>
      <c r="C422" s="14" t="s">
        <v>34</v>
      </c>
      <c r="D422" s="14" t="s">
        <v>35</v>
      </c>
      <c r="E422" s="14" t="s">
        <v>36</v>
      </c>
      <c r="F422" s="335"/>
      <c r="G422" s="335"/>
      <c r="H422" s="347" t="s">
        <v>37</v>
      </c>
      <c r="I422" s="347"/>
      <c r="J422" s="336" t="s">
        <v>31</v>
      </c>
      <c r="K422" s="336" t="s">
        <v>7</v>
      </c>
      <c r="L422" s="346">
        <v>100</v>
      </c>
      <c r="N422" s="2">
        <f t="shared" si="24"/>
        <v>0</v>
      </c>
      <c r="O422" s="2">
        <f t="shared" si="25"/>
        <v>0</v>
      </c>
      <c r="P422" s="2">
        <f t="shared" si="26"/>
        <v>0</v>
      </c>
      <c r="Q422" s="2">
        <f t="shared" si="27"/>
        <v>0</v>
      </c>
    </row>
    <row r="423" spans="1:17" s="2" customFormat="1" ht="24" customHeight="1" x14ac:dyDescent="0.15">
      <c r="A423" s="333"/>
      <c r="B423" s="15" t="s">
        <v>44</v>
      </c>
      <c r="C423" s="15" t="s">
        <v>368</v>
      </c>
      <c r="D423" s="17">
        <v>44540</v>
      </c>
      <c r="E423" s="15" t="s">
        <v>369</v>
      </c>
      <c r="F423" s="335"/>
      <c r="G423" s="335"/>
      <c r="H423" s="347"/>
      <c r="I423" s="347"/>
      <c r="J423" s="336"/>
      <c r="K423" s="336"/>
      <c r="L423" s="346"/>
      <c r="N423" s="2">
        <f t="shared" si="24"/>
        <v>0</v>
      </c>
      <c r="O423" s="2">
        <f t="shared" si="25"/>
        <v>0</v>
      </c>
      <c r="P423" s="2">
        <f t="shared" si="26"/>
        <v>0</v>
      </c>
      <c r="Q423" s="2">
        <f t="shared" si="27"/>
        <v>0</v>
      </c>
    </row>
    <row r="424" spans="1:17" s="2" customFormat="1" ht="24" customHeight="1" x14ac:dyDescent="0.15">
      <c r="A424" s="333">
        <v>79</v>
      </c>
      <c r="B424" s="10" t="s">
        <v>22</v>
      </c>
      <c r="C424" s="14" t="s">
        <v>23</v>
      </c>
      <c r="D424" s="14" t="s">
        <v>24</v>
      </c>
      <c r="E424" s="14" t="s">
        <v>25</v>
      </c>
      <c r="F424" s="334" t="s">
        <v>17</v>
      </c>
      <c r="G424" s="334"/>
      <c r="H424" s="335"/>
      <c r="I424" s="335"/>
      <c r="J424" s="335"/>
      <c r="K424" s="335"/>
      <c r="L424" s="335"/>
      <c r="N424" s="2">
        <f t="shared" si="24"/>
        <v>0</v>
      </c>
      <c r="O424" s="2">
        <f t="shared" si="25"/>
        <v>0</v>
      </c>
      <c r="P424" s="2">
        <f t="shared" si="26"/>
        <v>0</v>
      </c>
      <c r="Q424" s="2">
        <f t="shared" si="27"/>
        <v>0</v>
      </c>
    </row>
    <row r="425" spans="1:17" s="2" customFormat="1" ht="26.25" customHeight="1" x14ac:dyDescent="0.15">
      <c r="A425" s="333"/>
      <c r="B425" s="336" t="s">
        <v>370</v>
      </c>
      <c r="C425" s="353" t="s">
        <v>371</v>
      </c>
      <c r="D425" s="348">
        <v>44648</v>
      </c>
      <c r="E425" s="336" t="s">
        <v>118</v>
      </c>
      <c r="F425" s="336" t="s">
        <v>372</v>
      </c>
      <c r="G425" s="336"/>
      <c r="H425" s="347" t="s">
        <v>30</v>
      </c>
      <c r="I425" s="347"/>
      <c r="J425" s="15" t="s">
        <v>31</v>
      </c>
      <c r="K425" s="15" t="s">
        <v>7</v>
      </c>
      <c r="L425" s="16">
        <v>769.27</v>
      </c>
      <c r="N425" s="2">
        <f t="shared" si="24"/>
        <v>0</v>
      </c>
      <c r="O425" s="2">
        <f t="shared" si="25"/>
        <v>0</v>
      </c>
      <c r="P425" s="2">
        <f t="shared" si="26"/>
        <v>0</v>
      </c>
      <c r="Q425" s="2">
        <f t="shared" si="27"/>
        <v>0</v>
      </c>
    </row>
    <row r="426" spans="1:17" s="2" customFormat="1" ht="408.95" customHeight="1" x14ac:dyDescent="0.15">
      <c r="A426" s="333"/>
      <c r="B426" s="336"/>
      <c r="C426" s="353"/>
      <c r="D426" s="348"/>
      <c r="E426" s="336"/>
      <c r="F426" s="336"/>
      <c r="G426" s="336"/>
      <c r="H426" s="347" t="s">
        <v>32</v>
      </c>
      <c r="I426" s="347"/>
      <c r="J426" s="336" t="s">
        <v>31</v>
      </c>
      <c r="K426" s="336" t="s">
        <v>31</v>
      </c>
      <c r="L426" s="346">
        <v>0</v>
      </c>
      <c r="N426" s="2">
        <f t="shared" si="24"/>
        <v>0</v>
      </c>
      <c r="O426" s="2">
        <f t="shared" si="25"/>
        <v>0</v>
      </c>
      <c r="P426" s="2">
        <f t="shared" si="26"/>
        <v>0</v>
      </c>
      <c r="Q426" s="2">
        <f t="shared" si="27"/>
        <v>0</v>
      </c>
    </row>
    <row r="427" spans="1:17" s="2" customFormat="1" ht="29.85" customHeight="1" x14ac:dyDescent="0.15">
      <c r="A427" s="333"/>
      <c r="B427" s="336"/>
      <c r="C427" s="353"/>
      <c r="D427" s="348"/>
      <c r="E427" s="336"/>
      <c r="F427" s="336"/>
      <c r="G427" s="336"/>
      <c r="H427" s="347"/>
      <c r="I427" s="347"/>
      <c r="J427" s="336"/>
      <c r="K427" s="336"/>
      <c r="L427" s="346"/>
      <c r="N427" s="2">
        <f t="shared" si="24"/>
        <v>0</v>
      </c>
      <c r="O427" s="2">
        <f t="shared" si="25"/>
        <v>0</v>
      </c>
      <c r="P427" s="2">
        <f t="shared" si="26"/>
        <v>0</v>
      </c>
      <c r="Q427" s="2">
        <f t="shared" si="27"/>
        <v>0</v>
      </c>
    </row>
    <row r="428" spans="1:17" s="2" customFormat="1" ht="24" customHeight="1" x14ac:dyDescent="0.15">
      <c r="A428" s="333"/>
      <c r="B428" s="10" t="s">
        <v>33</v>
      </c>
      <c r="C428" s="14" t="s">
        <v>34</v>
      </c>
      <c r="D428" s="14" t="s">
        <v>35</v>
      </c>
      <c r="E428" s="14" t="s">
        <v>36</v>
      </c>
      <c r="F428" s="335"/>
      <c r="G428" s="335"/>
      <c r="H428" s="347" t="s">
        <v>37</v>
      </c>
      <c r="I428" s="347"/>
      <c r="J428" s="336" t="s">
        <v>31</v>
      </c>
      <c r="K428" s="336" t="s">
        <v>31</v>
      </c>
      <c r="L428" s="346">
        <v>0</v>
      </c>
      <c r="N428" s="2">
        <f t="shared" si="24"/>
        <v>0</v>
      </c>
      <c r="O428" s="2">
        <f t="shared" si="25"/>
        <v>0</v>
      </c>
      <c r="P428" s="2">
        <f t="shared" si="26"/>
        <v>0</v>
      </c>
      <c r="Q428" s="2">
        <f t="shared" si="27"/>
        <v>0</v>
      </c>
    </row>
    <row r="429" spans="1:17" s="2" customFormat="1" ht="24" customHeight="1" x14ac:dyDescent="0.15">
      <c r="A429" s="333"/>
      <c r="B429" s="15" t="s">
        <v>44</v>
      </c>
      <c r="C429" s="15" t="s">
        <v>372</v>
      </c>
      <c r="D429" s="17">
        <v>44651</v>
      </c>
      <c r="E429" s="15" t="s">
        <v>373</v>
      </c>
      <c r="F429" s="335"/>
      <c r="G429" s="335"/>
      <c r="H429" s="347"/>
      <c r="I429" s="347"/>
      <c r="J429" s="336"/>
      <c r="K429" s="336"/>
      <c r="L429" s="346"/>
      <c r="N429" s="2">
        <f t="shared" si="24"/>
        <v>0</v>
      </c>
      <c r="O429" s="2">
        <f t="shared" si="25"/>
        <v>0</v>
      </c>
      <c r="P429" s="2">
        <f t="shared" si="26"/>
        <v>0</v>
      </c>
      <c r="Q429" s="2">
        <f t="shared" si="27"/>
        <v>0</v>
      </c>
    </row>
    <row r="430" spans="1:17" s="2" customFormat="1" ht="24" customHeight="1" x14ac:dyDescent="0.15">
      <c r="A430" s="333">
        <v>80</v>
      </c>
      <c r="B430" s="10" t="s">
        <v>22</v>
      </c>
      <c r="C430" s="14" t="s">
        <v>23</v>
      </c>
      <c r="D430" s="14" t="s">
        <v>24</v>
      </c>
      <c r="E430" s="14" t="s">
        <v>25</v>
      </c>
      <c r="F430" s="334" t="s">
        <v>17</v>
      </c>
      <c r="G430" s="334"/>
      <c r="H430" s="335"/>
      <c r="I430" s="335"/>
      <c r="J430" s="335"/>
      <c r="K430" s="335"/>
      <c r="L430" s="335"/>
      <c r="N430" s="2">
        <f t="shared" si="24"/>
        <v>0</v>
      </c>
      <c r="O430" s="2">
        <f t="shared" si="25"/>
        <v>0</v>
      </c>
      <c r="P430" s="2">
        <f t="shared" si="26"/>
        <v>0</v>
      </c>
      <c r="Q430" s="2">
        <f t="shared" si="27"/>
        <v>0</v>
      </c>
    </row>
    <row r="431" spans="1:17" s="2" customFormat="1" ht="26.25" customHeight="1" x14ac:dyDescent="0.15">
      <c r="A431" s="333"/>
      <c r="B431" s="336" t="s">
        <v>374</v>
      </c>
      <c r="C431" s="336" t="s">
        <v>375</v>
      </c>
      <c r="D431" s="348">
        <v>44628</v>
      </c>
      <c r="E431" s="336" t="s">
        <v>349</v>
      </c>
      <c r="F431" s="336" t="s">
        <v>376</v>
      </c>
      <c r="G431" s="336"/>
      <c r="H431" s="347" t="s">
        <v>30</v>
      </c>
      <c r="I431" s="347"/>
      <c r="J431" s="15" t="s">
        <v>31</v>
      </c>
      <c r="K431" s="15" t="s">
        <v>7</v>
      </c>
      <c r="L431" s="16">
        <v>326</v>
      </c>
      <c r="N431" s="2">
        <f t="shared" si="24"/>
        <v>0</v>
      </c>
      <c r="O431" s="2">
        <f t="shared" si="25"/>
        <v>0</v>
      </c>
      <c r="P431" s="2">
        <f t="shared" si="26"/>
        <v>0</v>
      </c>
      <c r="Q431" s="2">
        <f t="shared" si="27"/>
        <v>0</v>
      </c>
    </row>
    <row r="432" spans="1:17" s="2" customFormat="1" ht="60.75" customHeight="1" x14ac:dyDescent="0.15">
      <c r="A432" s="333"/>
      <c r="B432" s="336"/>
      <c r="C432" s="336"/>
      <c r="D432" s="348"/>
      <c r="E432" s="336"/>
      <c r="F432" s="336"/>
      <c r="G432" s="336"/>
      <c r="H432" s="347" t="s">
        <v>32</v>
      </c>
      <c r="I432" s="347"/>
      <c r="J432" s="15" t="s">
        <v>31</v>
      </c>
      <c r="K432" s="15" t="s">
        <v>7</v>
      </c>
      <c r="L432" s="16">
        <v>357.52</v>
      </c>
      <c r="N432" s="2">
        <f t="shared" si="24"/>
        <v>0</v>
      </c>
      <c r="O432" s="2">
        <f t="shared" si="25"/>
        <v>0</v>
      </c>
      <c r="P432" s="2">
        <f t="shared" si="26"/>
        <v>0</v>
      </c>
      <c r="Q432" s="2">
        <f t="shared" si="27"/>
        <v>0</v>
      </c>
    </row>
    <row r="433" spans="1:17" s="2" customFormat="1" ht="24" customHeight="1" x14ac:dyDescent="0.15">
      <c r="A433" s="333"/>
      <c r="B433" s="10" t="s">
        <v>33</v>
      </c>
      <c r="C433" s="14" t="s">
        <v>34</v>
      </c>
      <c r="D433" s="14" t="s">
        <v>35</v>
      </c>
      <c r="E433" s="14" t="s">
        <v>36</v>
      </c>
      <c r="F433" s="335"/>
      <c r="G433" s="335"/>
      <c r="H433" s="347" t="s">
        <v>37</v>
      </c>
      <c r="I433" s="347"/>
      <c r="J433" s="336" t="s">
        <v>31</v>
      </c>
      <c r="K433" s="336" t="s">
        <v>7</v>
      </c>
      <c r="L433" s="346">
        <v>74</v>
      </c>
      <c r="N433" s="2">
        <f t="shared" si="24"/>
        <v>0</v>
      </c>
      <c r="O433" s="2">
        <f t="shared" si="25"/>
        <v>0</v>
      </c>
      <c r="P433" s="2">
        <f t="shared" si="26"/>
        <v>0</v>
      </c>
      <c r="Q433" s="2">
        <f t="shared" si="27"/>
        <v>0</v>
      </c>
    </row>
    <row r="434" spans="1:17" s="2" customFormat="1" ht="24" customHeight="1" x14ac:dyDescent="0.15">
      <c r="A434" s="333"/>
      <c r="B434" s="15" t="s">
        <v>267</v>
      </c>
      <c r="C434" s="15" t="s">
        <v>376</v>
      </c>
      <c r="D434" s="17">
        <v>44629</v>
      </c>
      <c r="E434" s="15" t="s">
        <v>377</v>
      </c>
      <c r="F434" s="335"/>
      <c r="G434" s="335"/>
      <c r="H434" s="347"/>
      <c r="I434" s="347"/>
      <c r="J434" s="336"/>
      <c r="K434" s="336"/>
      <c r="L434" s="346"/>
      <c r="N434" s="2">
        <f t="shared" si="24"/>
        <v>0</v>
      </c>
      <c r="O434" s="2">
        <f t="shared" si="25"/>
        <v>0</v>
      </c>
      <c r="P434" s="2">
        <f t="shared" si="26"/>
        <v>0</v>
      </c>
      <c r="Q434" s="2">
        <f t="shared" si="27"/>
        <v>0</v>
      </c>
    </row>
    <row r="435" spans="1:17" s="2" customFormat="1" ht="24" customHeight="1" x14ac:dyDescent="0.15">
      <c r="A435" s="333">
        <v>81</v>
      </c>
      <c r="B435" s="10" t="s">
        <v>22</v>
      </c>
      <c r="C435" s="14" t="s">
        <v>23</v>
      </c>
      <c r="D435" s="14" t="s">
        <v>24</v>
      </c>
      <c r="E435" s="14" t="s">
        <v>25</v>
      </c>
      <c r="F435" s="334" t="s">
        <v>17</v>
      </c>
      <c r="G435" s="334"/>
      <c r="H435" s="335"/>
      <c r="I435" s="335"/>
      <c r="J435" s="335"/>
      <c r="K435" s="335"/>
      <c r="L435" s="335"/>
      <c r="N435" s="2">
        <f t="shared" si="24"/>
        <v>0</v>
      </c>
      <c r="O435" s="2">
        <f t="shared" si="25"/>
        <v>0</v>
      </c>
      <c r="P435" s="2">
        <f t="shared" si="26"/>
        <v>0</v>
      </c>
      <c r="Q435" s="2">
        <f t="shared" si="27"/>
        <v>0</v>
      </c>
    </row>
    <row r="436" spans="1:17" s="2" customFormat="1" ht="26.25" customHeight="1" x14ac:dyDescent="0.15">
      <c r="A436" s="333"/>
      <c r="B436" s="336" t="s">
        <v>378</v>
      </c>
      <c r="C436" s="353" t="s">
        <v>379</v>
      </c>
      <c r="D436" s="348">
        <v>44648</v>
      </c>
      <c r="E436" s="336" t="s">
        <v>252</v>
      </c>
      <c r="F436" s="336" t="s">
        <v>253</v>
      </c>
      <c r="G436" s="336"/>
      <c r="H436" s="347" t="s">
        <v>30</v>
      </c>
      <c r="I436" s="347"/>
      <c r="J436" s="15" t="s">
        <v>31</v>
      </c>
      <c r="K436" s="15" t="s">
        <v>7</v>
      </c>
      <c r="L436" s="16">
        <v>378.72</v>
      </c>
      <c r="N436" s="2">
        <f t="shared" si="24"/>
        <v>0</v>
      </c>
      <c r="O436" s="2">
        <f t="shared" si="25"/>
        <v>0</v>
      </c>
      <c r="P436" s="2">
        <f t="shared" si="26"/>
        <v>0</v>
      </c>
      <c r="Q436" s="2">
        <f t="shared" si="27"/>
        <v>0</v>
      </c>
    </row>
    <row r="437" spans="1:17" s="2" customFormat="1" ht="144.75" customHeight="1" x14ac:dyDescent="0.15">
      <c r="A437" s="333"/>
      <c r="B437" s="336"/>
      <c r="C437" s="353"/>
      <c r="D437" s="348"/>
      <c r="E437" s="336"/>
      <c r="F437" s="336"/>
      <c r="G437" s="336"/>
      <c r="H437" s="347" t="s">
        <v>32</v>
      </c>
      <c r="I437" s="347"/>
      <c r="J437" s="15" t="s">
        <v>31</v>
      </c>
      <c r="K437" s="15" t="s">
        <v>7</v>
      </c>
      <c r="L437" s="16">
        <v>172.96</v>
      </c>
      <c r="N437" s="2">
        <f t="shared" si="24"/>
        <v>0</v>
      </c>
      <c r="O437" s="2">
        <f t="shared" si="25"/>
        <v>0</v>
      </c>
      <c r="P437" s="2">
        <f t="shared" si="26"/>
        <v>0</v>
      </c>
      <c r="Q437" s="2">
        <f t="shared" si="27"/>
        <v>0</v>
      </c>
    </row>
    <row r="438" spans="1:17" s="2" customFormat="1" ht="24" customHeight="1" x14ac:dyDescent="0.15">
      <c r="A438" s="333"/>
      <c r="B438" s="10" t="s">
        <v>33</v>
      </c>
      <c r="C438" s="14" t="s">
        <v>34</v>
      </c>
      <c r="D438" s="14" t="s">
        <v>35</v>
      </c>
      <c r="E438" s="14" t="s">
        <v>36</v>
      </c>
      <c r="F438" s="335"/>
      <c r="G438" s="335"/>
      <c r="H438" s="347" t="s">
        <v>37</v>
      </c>
      <c r="I438" s="347"/>
      <c r="J438" s="336" t="s">
        <v>31</v>
      </c>
      <c r="K438" s="336" t="s">
        <v>31</v>
      </c>
      <c r="L438" s="346">
        <v>0</v>
      </c>
      <c r="N438" s="2">
        <f t="shared" si="24"/>
        <v>0</v>
      </c>
      <c r="O438" s="2">
        <f t="shared" si="25"/>
        <v>0</v>
      </c>
      <c r="P438" s="2">
        <f t="shared" si="26"/>
        <v>0</v>
      </c>
      <c r="Q438" s="2">
        <f t="shared" si="27"/>
        <v>0</v>
      </c>
    </row>
    <row r="439" spans="1:17" s="2" customFormat="1" ht="34.5" customHeight="1" x14ac:dyDescent="0.15">
      <c r="A439" s="333"/>
      <c r="B439" s="15" t="s">
        <v>380</v>
      </c>
      <c r="C439" s="15" t="s">
        <v>253</v>
      </c>
      <c r="D439" s="17">
        <v>44650</v>
      </c>
      <c r="E439" s="15" t="s">
        <v>174</v>
      </c>
      <c r="F439" s="335"/>
      <c r="G439" s="335"/>
      <c r="H439" s="347"/>
      <c r="I439" s="347"/>
      <c r="J439" s="336"/>
      <c r="K439" s="336"/>
      <c r="L439" s="346"/>
      <c r="N439" s="2">
        <f t="shared" si="24"/>
        <v>0</v>
      </c>
      <c r="O439" s="2">
        <f t="shared" si="25"/>
        <v>0</v>
      </c>
      <c r="P439" s="2">
        <f t="shared" si="26"/>
        <v>0</v>
      </c>
      <c r="Q439" s="2">
        <f t="shared" si="27"/>
        <v>0</v>
      </c>
    </row>
    <row r="440" spans="1:17" s="2" customFormat="1" ht="24" customHeight="1" x14ac:dyDescent="0.15">
      <c r="A440" s="333">
        <v>82</v>
      </c>
      <c r="B440" s="10" t="s">
        <v>22</v>
      </c>
      <c r="C440" s="14" t="s">
        <v>23</v>
      </c>
      <c r="D440" s="14" t="s">
        <v>24</v>
      </c>
      <c r="E440" s="14" t="s">
        <v>25</v>
      </c>
      <c r="F440" s="334" t="s">
        <v>17</v>
      </c>
      <c r="G440" s="334"/>
      <c r="H440" s="335"/>
      <c r="I440" s="335"/>
      <c r="J440" s="335"/>
      <c r="K440" s="335"/>
      <c r="L440" s="335"/>
      <c r="N440" s="2">
        <f t="shared" si="24"/>
        <v>0</v>
      </c>
      <c r="O440" s="2">
        <f t="shared" si="25"/>
        <v>0</v>
      </c>
      <c r="P440" s="2">
        <f t="shared" si="26"/>
        <v>0</v>
      </c>
      <c r="Q440" s="2">
        <f t="shared" si="27"/>
        <v>0</v>
      </c>
    </row>
    <row r="441" spans="1:17" s="2" customFormat="1" ht="26.25" customHeight="1" x14ac:dyDescent="0.15">
      <c r="A441" s="333"/>
      <c r="B441" s="336" t="s">
        <v>381</v>
      </c>
      <c r="C441" s="353" t="s">
        <v>382</v>
      </c>
      <c r="D441" s="348">
        <v>44617</v>
      </c>
      <c r="E441" s="336" t="s">
        <v>42</v>
      </c>
      <c r="F441" s="336" t="s">
        <v>43</v>
      </c>
      <c r="G441" s="336"/>
      <c r="H441" s="347" t="s">
        <v>30</v>
      </c>
      <c r="I441" s="347"/>
      <c r="J441" s="15" t="s">
        <v>31</v>
      </c>
      <c r="K441" s="15" t="s">
        <v>7</v>
      </c>
      <c r="L441" s="16">
        <v>453</v>
      </c>
      <c r="N441" s="2">
        <f t="shared" si="24"/>
        <v>0</v>
      </c>
      <c r="O441" s="2">
        <f t="shared" si="25"/>
        <v>0</v>
      </c>
      <c r="P441" s="2">
        <f t="shared" si="26"/>
        <v>0</v>
      </c>
      <c r="Q441" s="2">
        <f t="shared" si="27"/>
        <v>0</v>
      </c>
    </row>
    <row r="442" spans="1:17" s="2" customFormat="1" ht="408.95" customHeight="1" x14ac:dyDescent="0.15">
      <c r="A442" s="333"/>
      <c r="B442" s="336"/>
      <c r="C442" s="353"/>
      <c r="D442" s="348"/>
      <c r="E442" s="336"/>
      <c r="F442" s="336"/>
      <c r="G442" s="336"/>
      <c r="H442" s="347" t="s">
        <v>32</v>
      </c>
      <c r="I442" s="347"/>
      <c r="J442" s="336" t="s">
        <v>31</v>
      </c>
      <c r="K442" s="336" t="s">
        <v>7</v>
      </c>
      <c r="L442" s="346">
        <v>667.2</v>
      </c>
      <c r="N442" s="2">
        <f t="shared" si="24"/>
        <v>0</v>
      </c>
      <c r="O442" s="2">
        <f t="shared" si="25"/>
        <v>0</v>
      </c>
      <c r="P442" s="2">
        <f t="shared" si="26"/>
        <v>0</v>
      </c>
      <c r="Q442" s="2">
        <f t="shared" si="27"/>
        <v>0</v>
      </c>
    </row>
    <row r="443" spans="1:17" s="2" customFormat="1" ht="8.85" customHeight="1" x14ac:dyDescent="0.15">
      <c r="A443" s="333"/>
      <c r="B443" s="336"/>
      <c r="C443" s="353"/>
      <c r="D443" s="348"/>
      <c r="E443" s="336"/>
      <c r="F443" s="336"/>
      <c r="G443" s="336"/>
      <c r="H443" s="347"/>
      <c r="I443" s="347"/>
      <c r="J443" s="336"/>
      <c r="K443" s="336"/>
      <c r="L443" s="346"/>
      <c r="N443" s="2">
        <f t="shared" si="24"/>
        <v>0</v>
      </c>
      <c r="O443" s="2">
        <f t="shared" si="25"/>
        <v>0</v>
      </c>
      <c r="P443" s="2">
        <f t="shared" si="26"/>
        <v>0</v>
      </c>
      <c r="Q443" s="2">
        <f t="shared" si="27"/>
        <v>0</v>
      </c>
    </row>
    <row r="444" spans="1:17" s="2" customFormat="1" ht="24" customHeight="1" x14ac:dyDescent="0.15">
      <c r="A444" s="333"/>
      <c r="B444" s="10" t="s">
        <v>33</v>
      </c>
      <c r="C444" s="14" t="s">
        <v>34</v>
      </c>
      <c r="D444" s="14" t="s">
        <v>35</v>
      </c>
      <c r="E444" s="14" t="s">
        <v>36</v>
      </c>
      <c r="F444" s="335"/>
      <c r="G444" s="335"/>
      <c r="H444" s="347" t="s">
        <v>37</v>
      </c>
      <c r="I444" s="347"/>
      <c r="J444" s="336" t="s">
        <v>31</v>
      </c>
      <c r="K444" s="336" t="s">
        <v>31</v>
      </c>
      <c r="L444" s="346">
        <v>0</v>
      </c>
      <c r="N444" s="2">
        <f t="shared" si="24"/>
        <v>0</v>
      </c>
      <c r="O444" s="2">
        <f t="shared" si="25"/>
        <v>0</v>
      </c>
      <c r="P444" s="2">
        <f t="shared" si="26"/>
        <v>0</v>
      </c>
      <c r="Q444" s="2">
        <f t="shared" si="27"/>
        <v>0</v>
      </c>
    </row>
    <row r="445" spans="1:17" s="2" customFormat="1" ht="24" customHeight="1" x14ac:dyDescent="0.15">
      <c r="A445" s="333"/>
      <c r="B445" s="15" t="s">
        <v>44</v>
      </c>
      <c r="C445" s="15" t="s">
        <v>43</v>
      </c>
      <c r="D445" s="17">
        <v>44620</v>
      </c>
      <c r="E445" s="15" t="s">
        <v>45</v>
      </c>
      <c r="F445" s="335"/>
      <c r="G445" s="335"/>
      <c r="H445" s="347"/>
      <c r="I445" s="347"/>
      <c r="J445" s="336"/>
      <c r="K445" s="336"/>
      <c r="L445" s="346"/>
      <c r="N445" s="2">
        <f t="shared" si="24"/>
        <v>0</v>
      </c>
      <c r="O445" s="2">
        <f t="shared" si="25"/>
        <v>0</v>
      </c>
      <c r="P445" s="2">
        <f t="shared" si="26"/>
        <v>0</v>
      </c>
      <c r="Q445" s="2">
        <f t="shared" si="27"/>
        <v>0</v>
      </c>
    </row>
    <row r="446" spans="1:17" s="2" customFormat="1" ht="24" customHeight="1" x14ac:dyDescent="0.15">
      <c r="A446" s="333">
        <v>83</v>
      </c>
      <c r="B446" s="10" t="s">
        <v>22</v>
      </c>
      <c r="C446" s="14" t="s">
        <v>23</v>
      </c>
      <c r="D446" s="14" t="s">
        <v>24</v>
      </c>
      <c r="E446" s="14" t="s">
        <v>25</v>
      </c>
      <c r="F446" s="334" t="s">
        <v>17</v>
      </c>
      <c r="G446" s="334"/>
      <c r="H446" s="335"/>
      <c r="I446" s="335"/>
      <c r="J446" s="335"/>
      <c r="K446" s="335"/>
      <c r="L446" s="335"/>
      <c r="N446" s="2">
        <f t="shared" si="24"/>
        <v>0</v>
      </c>
      <c r="O446" s="2">
        <f t="shared" si="25"/>
        <v>0</v>
      </c>
      <c r="P446" s="2">
        <f t="shared" si="26"/>
        <v>0</v>
      </c>
      <c r="Q446" s="2">
        <f t="shared" si="27"/>
        <v>0</v>
      </c>
    </row>
    <row r="447" spans="1:17" s="2" customFormat="1" ht="26.25" customHeight="1" x14ac:dyDescent="0.15">
      <c r="A447" s="333"/>
      <c r="B447" s="336" t="s">
        <v>383</v>
      </c>
      <c r="C447" s="336" t="s">
        <v>384</v>
      </c>
      <c r="D447" s="348">
        <v>44616</v>
      </c>
      <c r="E447" s="336" t="s">
        <v>42</v>
      </c>
      <c r="F447" s="336" t="s">
        <v>43</v>
      </c>
      <c r="G447" s="336"/>
      <c r="H447" s="347" t="s">
        <v>30</v>
      </c>
      <c r="I447" s="347"/>
      <c r="J447" s="15" t="s">
        <v>31</v>
      </c>
      <c r="K447" s="15" t="s">
        <v>31</v>
      </c>
      <c r="L447" s="16">
        <v>0</v>
      </c>
      <c r="N447" s="2">
        <f t="shared" si="24"/>
        <v>0</v>
      </c>
      <c r="O447" s="2">
        <f t="shared" si="25"/>
        <v>0</v>
      </c>
      <c r="P447" s="2">
        <f t="shared" si="26"/>
        <v>0</v>
      </c>
      <c r="Q447" s="2">
        <f t="shared" si="27"/>
        <v>0</v>
      </c>
    </row>
    <row r="448" spans="1:17" s="2" customFormat="1" ht="102.75" customHeight="1" x14ac:dyDescent="0.15">
      <c r="A448" s="333"/>
      <c r="B448" s="336"/>
      <c r="C448" s="336"/>
      <c r="D448" s="348"/>
      <c r="E448" s="336"/>
      <c r="F448" s="336"/>
      <c r="G448" s="336"/>
      <c r="H448" s="347" t="s">
        <v>32</v>
      </c>
      <c r="I448" s="347"/>
      <c r="J448" s="15" t="s">
        <v>31</v>
      </c>
      <c r="K448" s="15" t="s">
        <v>31</v>
      </c>
      <c r="L448" s="16">
        <v>0</v>
      </c>
      <c r="N448" s="2">
        <f t="shared" si="24"/>
        <v>0</v>
      </c>
      <c r="O448" s="2">
        <f t="shared" si="25"/>
        <v>0</v>
      </c>
      <c r="P448" s="2">
        <f t="shared" si="26"/>
        <v>0</v>
      </c>
      <c r="Q448" s="2">
        <f t="shared" si="27"/>
        <v>0</v>
      </c>
    </row>
    <row r="449" spans="1:17" s="2" customFormat="1" ht="24" customHeight="1" x14ac:dyDescent="0.15">
      <c r="A449" s="333"/>
      <c r="B449" s="10" t="s">
        <v>33</v>
      </c>
      <c r="C449" s="14" t="s">
        <v>34</v>
      </c>
      <c r="D449" s="14" t="s">
        <v>35</v>
      </c>
      <c r="E449" s="14" t="s">
        <v>36</v>
      </c>
      <c r="F449" s="335"/>
      <c r="G449" s="335"/>
      <c r="H449" s="347" t="s">
        <v>37</v>
      </c>
      <c r="I449" s="347"/>
      <c r="J449" s="336" t="s">
        <v>31</v>
      </c>
      <c r="K449" s="336" t="s">
        <v>7</v>
      </c>
      <c r="L449" s="346">
        <v>575</v>
      </c>
      <c r="N449" s="2">
        <f t="shared" si="24"/>
        <v>0</v>
      </c>
      <c r="O449" s="2">
        <f t="shared" si="25"/>
        <v>0</v>
      </c>
      <c r="P449" s="2">
        <f t="shared" si="26"/>
        <v>0</v>
      </c>
      <c r="Q449" s="2">
        <f t="shared" si="27"/>
        <v>0</v>
      </c>
    </row>
    <row r="450" spans="1:17" s="2" customFormat="1" ht="24" customHeight="1" x14ac:dyDescent="0.15">
      <c r="A450" s="333"/>
      <c r="B450" s="15" t="s">
        <v>161</v>
      </c>
      <c r="C450" s="15" t="s">
        <v>43</v>
      </c>
      <c r="D450" s="17">
        <v>44620</v>
      </c>
      <c r="E450" s="15" t="s">
        <v>165</v>
      </c>
      <c r="F450" s="335"/>
      <c r="G450" s="335"/>
      <c r="H450" s="347"/>
      <c r="I450" s="347"/>
      <c r="J450" s="336"/>
      <c r="K450" s="336"/>
      <c r="L450" s="346"/>
      <c r="N450" s="2">
        <f t="shared" si="24"/>
        <v>0</v>
      </c>
      <c r="O450" s="2">
        <f t="shared" si="25"/>
        <v>0</v>
      </c>
      <c r="P450" s="2">
        <f t="shared" si="26"/>
        <v>0</v>
      </c>
      <c r="Q450" s="2">
        <f t="shared" si="27"/>
        <v>0</v>
      </c>
    </row>
    <row r="451" spans="1:17" s="2" customFormat="1" ht="24" customHeight="1" x14ac:dyDescent="0.15">
      <c r="A451" s="333">
        <v>84</v>
      </c>
      <c r="B451" s="10" t="s">
        <v>22</v>
      </c>
      <c r="C451" s="14" t="s">
        <v>23</v>
      </c>
      <c r="D451" s="14" t="s">
        <v>24</v>
      </c>
      <c r="E451" s="14" t="s">
        <v>25</v>
      </c>
      <c r="F451" s="334" t="s">
        <v>17</v>
      </c>
      <c r="G451" s="334"/>
      <c r="H451" s="335"/>
      <c r="I451" s="335"/>
      <c r="J451" s="335"/>
      <c r="K451" s="335"/>
      <c r="L451" s="335"/>
      <c r="N451" s="2">
        <f t="shared" si="24"/>
        <v>0</v>
      </c>
      <c r="O451" s="2">
        <f t="shared" si="25"/>
        <v>0</v>
      </c>
      <c r="P451" s="2">
        <f t="shared" si="26"/>
        <v>0</v>
      </c>
      <c r="Q451" s="2">
        <f t="shared" si="27"/>
        <v>0</v>
      </c>
    </row>
    <row r="452" spans="1:17" s="2" customFormat="1" ht="26.25" customHeight="1" x14ac:dyDescent="0.15">
      <c r="A452" s="333"/>
      <c r="B452" s="336" t="s">
        <v>385</v>
      </c>
      <c r="C452" s="336" t="s">
        <v>386</v>
      </c>
      <c r="D452" s="348">
        <v>44621</v>
      </c>
      <c r="E452" s="336" t="s">
        <v>159</v>
      </c>
      <c r="F452" s="336" t="s">
        <v>346</v>
      </c>
      <c r="G452" s="336"/>
      <c r="H452" s="347" t="s">
        <v>30</v>
      </c>
      <c r="I452" s="347"/>
      <c r="J452" s="15" t="s">
        <v>31</v>
      </c>
      <c r="K452" s="15" t="s">
        <v>7</v>
      </c>
      <c r="L452" s="16">
        <v>284</v>
      </c>
      <c r="N452" s="2">
        <f t="shared" si="24"/>
        <v>0</v>
      </c>
      <c r="O452" s="2">
        <f t="shared" si="25"/>
        <v>0</v>
      </c>
      <c r="P452" s="2">
        <f t="shared" si="26"/>
        <v>0</v>
      </c>
      <c r="Q452" s="2">
        <f t="shared" si="27"/>
        <v>0</v>
      </c>
    </row>
    <row r="453" spans="1:17" s="2" customFormat="1" ht="102.75" customHeight="1" x14ac:dyDescent="0.15">
      <c r="A453" s="333"/>
      <c r="B453" s="336"/>
      <c r="C453" s="336"/>
      <c r="D453" s="348"/>
      <c r="E453" s="336"/>
      <c r="F453" s="336"/>
      <c r="G453" s="336"/>
      <c r="H453" s="347" t="s">
        <v>32</v>
      </c>
      <c r="I453" s="347"/>
      <c r="J453" s="15" t="s">
        <v>31</v>
      </c>
      <c r="K453" s="15" t="s">
        <v>7</v>
      </c>
      <c r="L453" s="16">
        <v>706</v>
      </c>
      <c r="N453" s="2">
        <f t="shared" si="24"/>
        <v>0</v>
      </c>
      <c r="O453" s="2">
        <f t="shared" si="25"/>
        <v>0</v>
      </c>
      <c r="P453" s="2">
        <f t="shared" si="26"/>
        <v>0</v>
      </c>
      <c r="Q453" s="2">
        <f t="shared" si="27"/>
        <v>0</v>
      </c>
    </row>
    <row r="454" spans="1:17" s="2" customFormat="1" ht="24" customHeight="1" x14ac:dyDescent="0.15">
      <c r="A454" s="333"/>
      <c r="B454" s="10" t="s">
        <v>33</v>
      </c>
      <c r="C454" s="14" t="s">
        <v>34</v>
      </c>
      <c r="D454" s="14" t="s">
        <v>35</v>
      </c>
      <c r="E454" s="14" t="s">
        <v>36</v>
      </c>
      <c r="F454" s="335"/>
      <c r="G454" s="335"/>
      <c r="H454" s="347" t="s">
        <v>37</v>
      </c>
      <c r="I454" s="347"/>
      <c r="J454" s="336" t="s">
        <v>31</v>
      </c>
      <c r="K454" s="336" t="s">
        <v>7</v>
      </c>
      <c r="L454" s="346">
        <v>64</v>
      </c>
      <c r="N454" s="2">
        <f t="shared" si="24"/>
        <v>0</v>
      </c>
      <c r="O454" s="2">
        <f t="shared" si="25"/>
        <v>0</v>
      </c>
      <c r="P454" s="2">
        <f t="shared" si="26"/>
        <v>0</v>
      </c>
      <c r="Q454" s="2">
        <f t="shared" si="27"/>
        <v>0</v>
      </c>
    </row>
    <row r="455" spans="1:17" s="2" customFormat="1" ht="24" customHeight="1" x14ac:dyDescent="0.15">
      <c r="A455" s="333"/>
      <c r="B455" s="15" t="s">
        <v>44</v>
      </c>
      <c r="C455" s="15" t="s">
        <v>346</v>
      </c>
      <c r="D455" s="17">
        <v>44623</v>
      </c>
      <c r="E455" s="15" t="s">
        <v>387</v>
      </c>
      <c r="F455" s="335"/>
      <c r="G455" s="335"/>
      <c r="H455" s="347"/>
      <c r="I455" s="347"/>
      <c r="J455" s="336"/>
      <c r="K455" s="336"/>
      <c r="L455" s="346"/>
      <c r="N455" s="2">
        <f t="shared" si="24"/>
        <v>0</v>
      </c>
      <c r="O455" s="2">
        <f t="shared" si="25"/>
        <v>0</v>
      </c>
      <c r="P455" s="2">
        <f t="shared" si="26"/>
        <v>0</v>
      </c>
      <c r="Q455" s="2">
        <f t="shared" si="27"/>
        <v>0</v>
      </c>
    </row>
    <row r="456" spans="1:17" s="2" customFormat="1" ht="24" customHeight="1" x14ac:dyDescent="0.15">
      <c r="A456" s="333">
        <v>85</v>
      </c>
      <c r="B456" s="10" t="s">
        <v>22</v>
      </c>
      <c r="C456" s="14" t="s">
        <v>23</v>
      </c>
      <c r="D456" s="14" t="s">
        <v>24</v>
      </c>
      <c r="E456" s="14" t="s">
        <v>25</v>
      </c>
      <c r="F456" s="334" t="s">
        <v>17</v>
      </c>
      <c r="G456" s="334"/>
      <c r="H456" s="335"/>
      <c r="I456" s="335"/>
      <c r="J456" s="335"/>
      <c r="K456" s="335"/>
      <c r="L456" s="335"/>
      <c r="N456" s="2">
        <f t="shared" si="24"/>
        <v>0</v>
      </c>
      <c r="O456" s="2">
        <f t="shared" si="25"/>
        <v>0</v>
      </c>
      <c r="P456" s="2">
        <f t="shared" si="26"/>
        <v>0</v>
      </c>
      <c r="Q456" s="2">
        <f t="shared" si="27"/>
        <v>0</v>
      </c>
    </row>
    <row r="457" spans="1:17" s="2" customFormat="1" ht="26.25" customHeight="1" x14ac:dyDescent="0.15">
      <c r="A457" s="333"/>
      <c r="B457" s="336" t="s">
        <v>388</v>
      </c>
      <c r="C457" s="353" t="s">
        <v>389</v>
      </c>
      <c r="D457" s="348">
        <v>44646</v>
      </c>
      <c r="E457" s="336" t="s">
        <v>168</v>
      </c>
      <c r="F457" s="336" t="s">
        <v>266</v>
      </c>
      <c r="G457" s="336"/>
      <c r="H457" s="347" t="s">
        <v>30</v>
      </c>
      <c r="I457" s="347"/>
      <c r="J457" s="15" t="s">
        <v>31</v>
      </c>
      <c r="K457" s="15" t="s">
        <v>7</v>
      </c>
      <c r="L457" s="16">
        <v>500</v>
      </c>
      <c r="N457" s="2">
        <f t="shared" si="24"/>
        <v>0</v>
      </c>
      <c r="O457" s="2">
        <f t="shared" si="25"/>
        <v>0</v>
      </c>
      <c r="P457" s="2">
        <f t="shared" si="26"/>
        <v>0</v>
      </c>
      <c r="Q457" s="2">
        <f t="shared" si="27"/>
        <v>0</v>
      </c>
    </row>
    <row r="458" spans="1:17" s="2" customFormat="1" ht="408.95" customHeight="1" x14ac:dyDescent="0.15">
      <c r="A458" s="333"/>
      <c r="B458" s="336"/>
      <c r="C458" s="353"/>
      <c r="D458" s="348"/>
      <c r="E458" s="336"/>
      <c r="F458" s="336"/>
      <c r="G458" s="336"/>
      <c r="H458" s="347" t="s">
        <v>32</v>
      </c>
      <c r="I458" s="347"/>
      <c r="J458" s="336" t="s">
        <v>31</v>
      </c>
      <c r="K458" s="336" t="s">
        <v>31</v>
      </c>
      <c r="L458" s="346">
        <v>0</v>
      </c>
      <c r="N458" s="2">
        <f t="shared" ref="N458:N521" si="28">IF(J458="X",L458,0)</f>
        <v>0</v>
      </c>
      <c r="O458" s="2">
        <f t="shared" ref="O458:O521" si="29">IF(H457="Airfare",N457,0)</f>
        <v>0</v>
      </c>
      <c r="P458" s="2">
        <f t="shared" ref="P458:P521" si="30">IF($H457="Lodging &amp; M&amp;IE",$N457,0)</f>
        <v>0</v>
      </c>
      <c r="Q458" s="2">
        <f t="shared" ref="Q458:Q521" si="31">IF($H457="Other",$N457,0)</f>
        <v>0</v>
      </c>
    </row>
    <row r="459" spans="1:17" s="2" customFormat="1" ht="19.350000000000001" customHeight="1" x14ac:dyDescent="0.15">
      <c r="A459" s="333"/>
      <c r="B459" s="336"/>
      <c r="C459" s="353"/>
      <c r="D459" s="348"/>
      <c r="E459" s="336"/>
      <c r="F459" s="336"/>
      <c r="G459" s="336"/>
      <c r="H459" s="347"/>
      <c r="I459" s="347"/>
      <c r="J459" s="336"/>
      <c r="K459" s="336"/>
      <c r="L459" s="346"/>
      <c r="N459" s="2">
        <f t="shared" si="28"/>
        <v>0</v>
      </c>
      <c r="O459" s="2">
        <f t="shared" si="29"/>
        <v>0</v>
      </c>
      <c r="P459" s="2">
        <f t="shared" si="30"/>
        <v>0</v>
      </c>
      <c r="Q459" s="2">
        <f t="shared" si="31"/>
        <v>0</v>
      </c>
    </row>
    <row r="460" spans="1:17" s="2" customFormat="1" ht="24" customHeight="1" x14ac:dyDescent="0.15">
      <c r="A460" s="333"/>
      <c r="B460" s="10" t="s">
        <v>33</v>
      </c>
      <c r="C460" s="14" t="s">
        <v>34</v>
      </c>
      <c r="D460" s="14" t="s">
        <v>35</v>
      </c>
      <c r="E460" s="14" t="s">
        <v>36</v>
      </c>
      <c r="F460" s="335"/>
      <c r="G460" s="335"/>
      <c r="H460" s="347" t="s">
        <v>37</v>
      </c>
      <c r="I460" s="347"/>
      <c r="J460" s="336" t="s">
        <v>31</v>
      </c>
      <c r="K460" s="336" t="s">
        <v>31</v>
      </c>
      <c r="L460" s="346">
        <v>0</v>
      </c>
      <c r="N460" s="2">
        <f t="shared" si="28"/>
        <v>0</v>
      </c>
      <c r="O460" s="2">
        <f t="shared" si="29"/>
        <v>0</v>
      </c>
      <c r="P460" s="2">
        <f t="shared" si="30"/>
        <v>0</v>
      </c>
      <c r="Q460" s="2">
        <f t="shared" si="31"/>
        <v>0</v>
      </c>
    </row>
    <row r="461" spans="1:17" s="2" customFormat="1" ht="24" customHeight="1" x14ac:dyDescent="0.15">
      <c r="A461" s="333"/>
      <c r="B461" s="15" t="s">
        <v>44</v>
      </c>
      <c r="C461" s="15" t="s">
        <v>266</v>
      </c>
      <c r="D461" s="17">
        <v>44651</v>
      </c>
      <c r="E461" s="15" t="s">
        <v>390</v>
      </c>
      <c r="F461" s="335"/>
      <c r="G461" s="335"/>
      <c r="H461" s="347"/>
      <c r="I461" s="347"/>
      <c r="J461" s="336"/>
      <c r="K461" s="336"/>
      <c r="L461" s="346"/>
      <c r="N461" s="2">
        <f t="shared" si="28"/>
        <v>0</v>
      </c>
      <c r="O461" s="2">
        <f t="shared" si="29"/>
        <v>0</v>
      </c>
      <c r="P461" s="2">
        <f t="shared" si="30"/>
        <v>0</v>
      </c>
      <c r="Q461" s="2">
        <f t="shared" si="31"/>
        <v>0</v>
      </c>
    </row>
    <row r="462" spans="1:17" s="2" customFormat="1" ht="24" customHeight="1" x14ac:dyDescent="0.15">
      <c r="A462" s="333">
        <v>86</v>
      </c>
      <c r="B462" s="10" t="s">
        <v>22</v>
      </c>
      <c r="C462" s="14" t="s">
        <v>23</v>
      </c>
      <c r="D462" s="14" t="s">
        <v>24</v>
      </c>
      <c r="E462" s="14" t="s">
        <v>25</v>
      </c>
      <c r="F462" s="334" t="s">
        <v>17</v>
      </c>
      <c r="G462" s="334"/>
      <c r="H462" s="335"/>
      <c r="I462" s="335"/>
      <c r="J462" s="335"/>
      <c r="K462" s="335"/>
      <c r="L462" s="335"/>
      <c r="N462" s="2">
        <f t="shared" si="28"/>
        <v>0</v>
      </c>
      <c r="O462" s="2">
        <f t="shared" si="29"/>
        <v>0</v>
      </c>
      <c r="P462" s="2">
        <f t="shared" si="30"/>
        <v>0</v>
      </c>
      <c r="Q462" s="2">
        <f t="shared" si="31"/>
        <v>0</v>
      </c>
    </row>
    <row r="463" spans="1:17" s="2" customFormat="1" ht="26.25" customHeight="1" x14ac:dyDescent="0.15">
      <c r="A463" s="333"/>
      <c r="B463" s="336" t="s">
        <v>391</v>
      </c>
      <c r="C463" s="353" t="s">
        <v>392</v>
      </c>
      <c r="D463" s="348">
        <v>44633</v>
      </c>
      <c r="E463" s="336" t="s">
        <v>393</v>
      </c>
      <c r="F463" s="336" t="s">
        <v>394</v>
      </c>
      <c r="G463" s="336"/>
      <c r="H463" s="347" t="s">
        <v>30</v>
      </c>
      <c r="I463" s="347"/>
      <c r="J463" s="15" t="s">
        <v>31</v>
      </c>
      <c r="K463" s="15" t="s">
        <v>7</v>
      </c>
      <c r="L463" s="16">
        <v>1012.5</v>
      </c>
      <c r="N463" s="2">
        <f t="shared" si="28"/>
        <v>0</v>
      </c>
      <c r="O463" s="2">
        <f t="shared" si="29"/>
        <v>0</v>
      </c>
      <c r="P463" s="2">
        <f t="shared" si="30"/>
        <v>0</v>
      </c>
      <c r="Q463" s="2">
        <f t="shared" si="31"/>
        <v>0</v>
      </c>
    </row>
    <row r="464" spans="1:17" s="2" customFormat="1" ht="408.95" customHeight="1" x14ac:dyDescent="0.15">
      <c r="A464" s="333"/>
      <c r="B464" s="336"/>
      <c r="C464" s="353"/>
      <c r="D464" s="348"/>
      <c r="E464" s="336"/>
      <c r="F464" s="336"/>
      <c r="G464" s="336"/>
      <c r="H464" s="347" t="s">
        <v>32</v>
      </c>
      <c r="I464" s="347"/>
      <c r="J464" s="336" t="s">
        <v>31</v>
      </c>
      <c r="K464" s="336" t="s">
        <v>31</v>
      </c>
      <c r="L464" s="346">
        <v>0</v>
      </c>
      <c r="N464" s="2">
        <f t="shared" si="28"/>
        <v>0</v>
      </c>
      <c r="O464" s="2">
        <f t="shared" si="29"/>
        <v>0</v>
      </c>
      <c r="P464" s="2">
        <f t="shared" si="30"/>
        <v>0</v>
      </c>
      <c r="Q464" s="2">
        <f t="shared" si="31"/>
        <v>0</v>
      </c>
    </row>
    <row r="465" spans="1:17" s="2" customFormat="1" ht="408.95" customHeight="1" x14ac:dyDescent="0.15">
      <c r="A465" s="333"/>
      <c r="B465" s="336"/>
      <c r="C465" s="353"/>
      <c r="D465" s="348"/>
      <c r="E465" s="336"/>
      <c r="F465" s="336"/>
      <c r="G465" s="336"/>
      <c r="H465" s="347"/>
      <c r="I465" s="347"/>
      <c r="J465" s="336"/>
      <c r="K465" s="336"/>
      <c r="L465" s="346"/>
      <c r="N465" s="2">
        <f t="shared" si="28"/>
        <v>0</v>
      </c>
      <c r="O465" s="2">
        <f t="shared" si="29"/>
        <v>0</v>
      </c>
      <c r="P465" s="2">
        <f t="shared" si="30"/>
        <v>0</v>
      </c>
      <c r="Q465" s="2">
        <f t="shared" si="31"/>
        <v>0</v>
      </c>
    </row>
    <row r="466" spans="1:17" s="2" customFormat="1" ht="9.1999999999999993" customHeight="1" x14ac:dyDescent="0.15">
      <c r="A466" s="333"/>
      <c r="B466" s="336"/>
      <c r="C466" s="353"/>
      <c r="D466" s="348"/>
      <c r="E466" s="336"/>
      <c r="F466" s="336"/>
      <c r="G466" s="336"/>
      <c r="H466" s="347"/>
      <c r="I466" s="347"/>
      <c r="J466" s="336"/>
      <c r="K466" s="336"/>
      <c r="L466" s="346"/>
      <c r="N466" s="2">
        <f t="shared" si="28"/>
        <v>0</v>
      </c>
      <c r="O466" s="2">
        <f t="shared" si="29"/>
        <v>0</v>
      </c>
      <c r="P466" s="2">
        <f t="shared" si="30"/>
        <v>0</v>
      </c>
      <c r="Q466" s="2">
        <f t="shared" si="31"/>
        <v>0</v>
      </c>
    </row>
    <row r="467" spans="1:17" s="2" customFormat="1" ht="24" customHeight="1" x14ac:dyDescent="0.15">
      <c r="A467" s="333"/>
      <c r="B467" s="10" t="s">
        <v>33</v>
      </c>
      <c r="C467" s="14" t="s">
        <v>34</v>
      </c>
      <c r="D467" s="14" t="s">
        <v>35</v>
      </c>
      <c r="E467" s="14" t="s">
        <v>36</v>
      </c>
      <c r="F467" s="335"/>
      <c r="G467" s="335"/>
      <c r="H467" s="347" t="s">
        <v>37</v>
      </c>
      <c r="I467" s="347"/>
      <c r="J467" s="336" t="s">
        <v>31</v>
      </c>
      <c r="K467" s="336" t="s">
        <v>7</v>
      </c>
      <c r="L467" s="346">
        <v>700</v>
      </c>
      <c r="N467" s="2">
        <f t="shared" si="28"/>
        <v>0</v>
      </c>
      <c r="O467" s="2">
        <f t="shared" si="29"/>
        <v>0</v>
      </c>
      <c r="P467" s="2">
        <f t="shared" si="30"/>
        <v>0</v>
      </c>
      <c r="Q467" s="2">
        <f t="shared" si="31"/>
        <v>0</v>
      </c>
    </row>
    <row r="468" spans="1:17" s="2" customFormat="1" ht="24" customHeight="1" x14ac:dyDescent="0.15">
      <c r="A468" s="333"/>
      <c r="B468" s="15" t="s">
        <v>56</v>
      </c>
      <c r="C468" s="15" t="s">
        <v>394</v>
      </c>
      <c r="D468" s="17">
        <v>44637</v>
      </c>
      <c r="E468" s="15" t="s">
        <v>395</v>
      </c>
      <c r="F468" s="335"/>
      <c r="G468" s="335"/>
      <c r="H468" s="347"/>
      <c r="I468" s="347"/>
      <c r="J468" s="336"/>
      <c r="K468" s="336"/>
      <c r="L468" s="346"/>
      <c r="N468" s="2">
        <f t="shared" si="28"/>
        <v>0</v>
      </c>
      <c r="O468" s="2">
        <f t="shared" si="29"/>
        <v>0</v>
      </c>
      <c r="P468" s="2">
        <f t="shared" si="30"/>
        <v>0</v>
      </c>
      <c r="Q468" s="2">
        <f t="shared" si="31"/>
        <v>0</v>
      </c>
    </row>
    <row r="469" spans="1:17" s="2" customFormat="1" ht="24" customHeight="1" x14ac:dyDescent="0.15">
      <c r="A469" s="333">
        <v>87</v>
      </c>
      <c r="B469" s="10" t="s">
        <v>22</v>
      </c>
      <c r="C469" s="14" t="s">
        <v>23</v>
      </c>
      <c r="D469" s="14" t="s">
        <v>24</v>
      </c>
      <c r="E469" s="14" t="s">
        <v>25</v>
      </c>
      <c r="F469" s="334" t="s">
        <v>17</v>
      </c>
      <c r="G469" s="334"/>
      <c r="H469" s="335"/>
      <c r="I469" s="335"/>
      <c r="J469" s="335"/>
      <c r="K469" s="335"/>
      <c r="L469" s="335"/>
      <c r="N469" s="2">
        <f t="shared" si="28"/>
        <v>0</v>
      </c>
      <c r="O469" s="2">
        <f t="shared" si="29"/>
        <v>0</v>
      </c>
      <c r="P469" s="2">
        <f t="shared" si="30"/>
        <v>0</v>
      </c>
      <c r="Q469" s="2">
        <f t="shared" si="31"/>
        <v>0</v>
      </c>
    </row>
    <row r="470" spans="1:17" s="2" customFormat="1" ht="26.25" customHeight="1" x14ac:dyDescent="0.15">
      <c r="A470" s="333"/>
      <c r="B470" s="336" t="s">
        <v>396</v>
      </c>
      <c r="C470" s="353" t="s">
        <v>397</v>
      </c>
      <c r="D470" s="348">
        <v>44616</v>
      </c>
      <c r="E470" s="336" t="s">
        <v>42</v>
      </c>
      <c r="F470" s="336" t="s">
        <v>43</v>
      </c>
      <c r="G470" s="336"/>
      <c r="H470" s="347" t="s">
        <v>30</v>
      </c>
      <c r="I470" s="347"/>
      <c r="J470" s="15" t="s">
        <v>31</v>
      </c>
      <c r="K470" s="15" t="s">
        <v>7</v>
      </c>
      <c r="L470" s="16">
        <v>444.54</v>
      </c>
      <c r="N470" s="2">
        <f t="shared" si="28"/>
        <v>0</v>
      </c>
      <c r="O470" s="2">
        <f t="shared" si="29"/>
        <v>0</v>
      </c>
      <c r="P470" s="2">
        <f t="shared" si="30"/>
        <v>0</v>
      </c>
      <c r="Q470" s="2">
        <f t="shared" si="31"/>
        <v>0</v>
      </c>
    </row>
    <row r="471" spans="1:17" s="2" customFormat="1" ht="407.25" customHeight="1" x14ac:dyDescent="0.15">
      <c r="A471" s="333"/>
      <c r="B471" s="336"/>
      <c r="C471" s="353"/>
      <c r="D471" s="348"/>
      <c r="E471" s="336"/>
      <c r="F471" s="336"/>
      <c r="G471" s="336"/>
      <c r="H471" s="347" t="s">
        <v>32</v>
      </c>
      <c r="I471" s="347"/>
      <c r="J471" s="15" t="s">
        <v>31</v>
      </c>
      <c r="K471" s="15" t="s">
        <v>7</v>
      </c>
      <c r="L471" s="16">
        <v>355.46</v>
      </c>
      <c r="N471" s="2">
        <f t="shared" si="28"/>
        <v>0</v>
      </c>
      <c r="O471" s="2">
        <f t="shared" si="29"/>
        <v>0</v>
      </c>
      <c r="P471" s="2">
        <f t="shared" si="30"/>
        <v>0</v>
      </c>
      <c r="Q471" s="2">
        <f t="shared" si="31"/>
        <v>0</v>
      </c>
    </row>
    <row r="472" spans="1:17" s="2" customFormat="1" ht="24" customHeight="1" x14ac:dyDescent="0.15">
      <c r="A472" s="333"/>
      <c r="B472" s="10" t="s">
        <v>33</v>
      </c>
      <c r="C472" s="14" t="s">
        <v>34</v>
      </c>
      <c r="D472" s="14" t="s">
        <v>35</v>
      </c>
      <c r="E472" s="14" t="s">
        <v>36</v>
      </c>
      <c r="F472" s="335"/>
      <c r="G472" s="335"/>
      <c r="H472" s="347" t="s">
        <v>37</v>
      </c>
      <c r="I472" s="347"/>
      <c r="J472" s="336" t="s">
        <v>31</v>
      </c>
      <c r="K472" s="336" t="s">
        <v>7</v>
      </c>
      <c r="L472" s="346">
        <v>50</v>
      </c>
      <c r="N472" s="2">
        <f t="shared" si="28"/>
        <v>0</v>
      </c>
      <c r="O472" s="2">
        <f t="shared" si="29"/>
        <v>0</v>
      </c>
      <c r="P472" s="2">
        <f t="shared" si="30"/>
        <v>0</v>
      </c>
      <c r="Q472" s="2">
        <f t="shared" si="31"/>
        <v>0</v>
      </c>
    </row>
    <row r="473" spans="1:17" s="2" customFormat="1" ht="24" customHeight="1" x14ac:dyDescent="0.15">
      <c r="A473" s="333"/>
      <c r="B473" s="15" t="s">
        <v>161</v>
      </c>
      <c r="C473" s="15" t="s">
        <v>43</v>
      </c>
      <c r="D473" s="17">
        <v>44620</v>
      </c>
      <c r="E473" s="15" t="s">
        <v>165</v>
      </c>
      <c r="F473" s="335"/>
      <c r="G473" s="335"/>
      <c r="H473" s="347"/>
      <c r="I473" s="347"/>
      <c r="J473" s="336"/>
      <c r="K473" s="336"/>
      <c r="L473" s="346"/>
      <c r="N473" s="2">
        <f t="shared" si="28"/>
        <v>0</v>
      </c>
      <c r="O473" s="2">
        <f t="shared" si="29"/>
        <v>0</v>
      </c>
      <c r="P473" s="2">
        <f t="shared" si="30"/>
        <v>0</v>
      </c>
      <c r="Q473" s="2">
        <f t="shared" si="31"/>
        <v>0</v>
      </c>
    </row>
    <row r="474" spans="1:17" s="2" customFormat="1" ht="24" customHeight="1" x14ac:dyDescent="0.15">
      <c r="A474" s="333">
        <v>88</v>
      </c>
      <c r="B474" s="10" t="s">
        <v>22</v>
      </c>
      <c r="C474" s="14" t="s">
        <v>23</v>
      </c>
      <c r="D474" s="14" t="s">
        <v>24</v>
      </c>
      <c r="E474" s="14" t="s">
        <v>25</v>
      </c>
      <c r="F474" s="334" t="s">
        <v>17</v>
      </c>
      <c r="G474" s="334"/>
      <c r="H474" s="335"/>
      <c r="I474" s="335"/>
      <c r="J474" s="335"/>
      <c r="K474" s="335"/>
      <c r="L474" s="335"/>
      <c r="N474" s="2">
        <f t="shared" si="28"/>
        <v>0</v>
      </c>
      <c r="O474" s="2">
        <f t="shared" si="29"/>
        <v>0</v>
      </c>
      <c r="P474" s="2">
        <f t="shared" si="30"/>
        <v>0</v>
      </c>
      <c r="Q474" s="2">
        <f t="shared" si="31"/>
        <v>0</v>
      </c>
    </row>
    <row r="475" spans="1:17" s="2" customFormat="1" ht="26.25" customHeight="1" x14ac:dyDescent="0.15">
      <c r="A475" s="333"/>
      <c r="B475" s="336" t="s">
        <v>398</v>
      </c>
      <c r="C475" s="336" t="s">
        <v>399</v>
      </c>
      <c r="D475" s="348">
        <v>44647</v>
      </c>
      <c r="E475" s="336" t="s">
        <v>104</v>
      </c>
      <c r="F475" s="336" t="s">
        <v>105</v>
      </c>
      <c r="G475" s="336"/>
      <c r="H475" s="347" t="s">
        <v>30</v>
      </c>
      <c r="I475" s="347"/>
      <c r="J475" s="15" t="s">
        <v>7</v>
      </c>
      <c r="K475" s="15" t="s">
        <v>31</v>
      </c>
      <c r="L475" s="16">
        <v>1208</v>
      </c>
      <c r="N475" s="2">
        <f t="shared" si="28"/>
        <v>1208</v>
      </c>
      <c r="O475" s="2">
        <f t="shared" si="29"/>
        <v>0</v>
      </c>
      <c r="P475" s="2">
        <f t="shared" si="30"/>
        <v>0</v>
      </c>
      <c r="Q475" s="2">
        <f t="shared" si="31"/>
        <v>0</v>
      </c>
    </row>
    <row r="476" spans="1:17" s="2" customFormat="1" ht="39.75" customHeight="1" x14ac:dyDescent="0.15">
      <c r="A476" s="333"/>
      <c r="B476" s="336"/>
      <c r="C476" s="336"/>
      <c r="D476" s="348"/>
      <c r="E476" s="336"/>
      <c r="F476" s="336"/>
      <c r="G476" s="336"/>
      <c r="H476" s="347" t="s">
        <v>32</v>
      </c>
      <c r="I476" s="347"/>
      <c r="J476" s="15" t="s">
        <v>31</v>
      </c>
      <c r="K476" s="15" t="s">
        <v>31</v>
      </c>
      <c r="L476" s="16">
        <v>0</v>
      </c>
      <c r="N476" s="2">
        <f t="shared" si="28"/>
        <v>0</v>
      </c>
      <c r="O476" s="2">
        <f t="shared" si="29"/>
        <v>0</v>
      </c>
      <c r="P476" s="2">
        <f t="shared" si="30"/>
        <v>1208</v>
      </c>
      <c r="Q476" s="2">
        <f t="shared" si="31"/>
        <v>0</v>
      </c>
    </row>
    <row r="477" spans="1:17" s="2" customFormat="1" ht="24" customHeight="1" x14ac:dyDescent="0.15">
      <c r="A477" s="333"/>
      <c r="B477" s="10" t="s">
        <v>33</v>
      </c>
      <c r="C477" s="14" t="s">
        <v>34</v>
      </c>
      <c r="D477" s="14" t="s">
        <v>35</v>
      </c>
      <c r="E477" s="14" t="s">
        <v>36</v>
      </c>
      <c r="F477" s="335"/>
      <c r="G477" s="335"/>
      <c r="H477" s="347" t="s">
        <v>37</v>
      </c>
      <c r="I477" s="347"/>
      <c r="J477" s="336" t="s">
        <v>7</v>
      </c>
      <c r="K477" s="336" t="s">
        <v>31</v>
      </c>
      <c r="L477" s="346">
        <v>194</v>
      </c>
      <c r="N477" s="2">
        <f t="shared" si="28"/>
        <v>194</v>
      </c>
      <c r="O477" s="2">
        <f t="shared" si="29"/>
        <v>0</v>
      </c>
      <c r="P477" s="2">
        <f t="shared" si="30"/>
        <v>0</v>
      </c>
      <c r="Q477" s="2">
        <f t="shared" si="31"/>
        <v>0</v>
      </c>
    </row>
    <row r="478" spans="1:17" s="2" customFormat="1" ht="24" customHeight="1" x14ac:dyDescent="0.15">
      <c r="A478" s="333"/>
      <c r="B478" s="15" t="s">
        <v>56</v>
      </c>
      <c r="C478" s="15" t="s">
        <v>105</v>
      </c>
      <c r="D478" s="17">
        <v>44651</v>
      </c>
      <c r="E478" s="15" t="s">
        <v>400</v>
      </c>
      <c r="F478" s="335"/>
      <c r="G478" s="335"/>
      <c r="H478" s="347"/>
      <c r="I478" s="347"/>
      <c r="J478" s="336"/>
      <c r="K478" s="336"/>
      <c r="L478" s="346"/>
      <c r="N478" s="2">
        <f t="shared" si="28"/>
        <v>0</v>
      </c>
      <c r="O478" s="2">
        <f t="shared" si="29"/>
        <v>0</v>
      </c>
      <c r="P478" s="2">
        <f t="shared" si="30"/>
        <v>0</v>
      </c>
      <c r="Q478" s="2">
        <f t="shared" si="31"/>
        <v>194</v>
      </c>
    </row>
    <row r="479" spans="1:17" s="2" customFormat="1" ht="24" customHeight="1" x14ac:dyDescent="0.15">
      <c r="A479" s="333">
        <v>89</v>
      </c>
      <c r="B479" s="10" t="s">
        <v>22</v>
      </c>
      <c r="C479" s="14" t="s">
        <v>23</v>
      </c>
      <c r="D479" s="14" t="s">
        <v>24</v>
      </c>
      <c r="E479" s="14" t="s">
        <v>25</v>
      </c>
      <c r="F479" s="334" t="s">
        <v>17</v>
      </c>
      <c r="G479" s="334"/>
      <c r="H479" s="335"/>
      <c r="I479" s="335"/>
      <c r="J479" s="335"/>
      <c r="K479" s="335"/>
      <c r="L479" s="335"/>
      <c r="N479" s="2">
        <f t="shared" si="28"/>
        <v>0</v>
      </c>
      <c r="O479" s="2">
        <f t="shared" si="29"/>
        <v>0</v>
      </c>
      <c r="P479" s="2">
        <f t="shared" si="30"/>
        <v>0</v>
      </c>
      <c r="Q479" s="2">
        <f t="shared" si="31"/>
        <v>0</v>
      </c>
    </row>
    <row r="480" spans="1:17" s="2" customFormat="1" ht="26.25" customHeight="1" x14ac:dyDescent="0.15">
      <c r="A480" s="333"/>
      <c r="B480" s="336" t="s">
        <v>401</v>
      </c>
      <c r="C480" s="353" t="s">
        <v>402</v>
      </c>
      <c r="D480" s="348">
        <v>44631</v>
      </c>
      <c r="E480" s="336" t="s">
        <v>168</v>
      </c>
      <c r="F480" s="336" t="s">
        <v>169</v>
      </c>
      <c r="G480" s="336"/>
      <c r="H480" s="347" t="s">
        <v>30</v>
      </c>
      <c r="I480" s="347"/>
      <c r="J480" s="15" t="s">
        <v>31</v>
      </c>
      <c r="K480" s="15" t="s">
        <v>7</v>
      </c>
      <c r="L480" s="16">
        <v>296</v>
      </c>
      <c r="N480" s="2">
        <f t="shared" si="28"/>
        <v>0</v>
      </c>
      <c r="O480" s="2">
        <f t="shared" si="29"/>
        <v>0</v>
      </c>
      <c r="P480" s="2">
        <f t="shared" si="30"/>
        <v>0</v>
      </c>
      <c r="Q480" s="2">
        <f t="shared" si="31"/>
        <v>0</v>
      </c>
    </row>
    <row r="481" spans="1:17" s="2" customFormat="1" ht="408.95" customHeight="1" x14ac:dyDescent="0.15">
      <c r="A481" s="333"/>
      <c r="B481" s="336"/>
      <c r="C481" s="353"/>
      <c r="D481" s="348"/>
      <c r="E481" s="336"/>
      <c r="F481" s="336"/>
      <c r="G481" s="336"/>
      <c r="H481" s="347" t="s">
        <v>32</v>
      </c>
      <c r="I481" s="347"/>
      <c r="J481" s="336" t="s">
        <v>31</v>
      </c>
      <c r="K481" s="336" t="s">
        <v>7</v>
      </c>
      <c r="L481" s="346">
        <v>707.2</v>
      </c>
      <c r="N481" s="2">
        <f t="shared" si="28"/>
        <v>0</v>
      </c>
      <c r="O481" s="2">
        <f t="shared" si="29"/>
        <v>0</v>
      </c>
      <c r="P481" s="2">
        <f t="shared" si="30"/>
        <v>0</v>
      </c>
      <c r="Q481" s="2">
        <f t="shared" si="31"/>
        <v>0</v>
      </c>
    </row>
    <row r="482" spans="1:17" s="2" customFormat="1" ht="19.350000000000001" customHeight="1" x14ac:dyDescent="0.15">
      <c r="A482" s="333"/>
      <c r="B482" s="336"/>
      <c r="C482" s="353"/>
      <c r="D482" s="348"/>
      <c r="E482" s="336"/>
      <c r="F482" s="336"/>
      <c r="G482" s="336"/>
      <c r="H482" s="347"/>
      <c r="I482" s="347"/>
      <c r="J482" s="336"/>
      <c r="K482" s="336"/>
      <c r="L482" s="346"/>
      <c r="N482" s="2">
        <f t="shared" si="28"/>
        <v>0</v>
      </c>
      <c r="O482" s="2">
        <f t="shared" si="29"/>
        <v>0</v>
      </c>
      <c r="P482" s="2">
        <f t="shared" si="30"/>
        <v>0</v>
      </c>
      <c r="Q482" s="2">
        <f t="shared" si="31"/>
        <v>0</v>
      </c>
    </row>
    <row r="483" spans="1:17" s="2" customFormat="1" ht="24" customHeight="1" x14ac:dyDescent="0.15">
      <c r="A483" s="333"/>
      <c r="B483" s="10" t="s">
        <v>33</v>
      </c>
      <c r="C483" s="14" t="s">
        <v>34</v>
      </c>
      <c r="D483" s="14" t="s">
        <v>35</v>
      </c>
      <c r="E483" s="14" t="s">
        <v>36</v>
      </c>
      <c r="F483" s="335"/>
      <c r="G483" s="335"/>
      <c r="H483" s="347" t="s">
        <v>37</v>
      </c>
      <c r="I483" s="347"/>
      <c r="J483" s="336" t="s">
        <v>31</v>
      </c>
      <c r="K483" s="336" t="s">
        <v>31</v>
      </c>
      <c r="L483" s="346">
        <v>0</v>
      </c>
      <c r="N483" s="2">
        <f t="shared" si="28"/>
        <v>0</v>
      </c>
      <c r="O483" s="2">
        <f t="shared" si="29"/>
        <v>0</v>
      </c>
      <c r="P483" s="2">
        <f t="shared" si="30"/>
        <v>0</v>
      </c>
      <c r="Q483" s="2">
        <f t="shared" si="31"/>
        <v>0</v>
      </c>
    </row>
    <row r="484" spans="1:17" s="2" customFormat="1" ht="24" customHeight="1" x14ac:dyDescent="0.15">
      <c r="A484" s="333"/>
      <c r="B484" s="15" t="s">
        <v>44</v>
      </c>
      <c r="C484" s="15" t="s">
        <v>169</v>
      </c>
      <c r="D484" s="17">
        <v>44636</v>
      </c>
      <c r="E484" s="15" t="s">
        <v>170</v>
      </c>
      <c r="F484" s="335"/>
      <c r="G484" s="335"/>
      <c r="H484" s="347"/>
      <c r="I484" s="347"/>
      <c r="J484" s="336"/>
      <c r="K484" s="336"/>
      <c r="L484" s="346"/>
      <c r="N484" s="2">
        <f t="shared" si="28"/>
        <v>0</v>
      </c>
      <c r="O484" s="2">
        <f t="shared" si="29"/>
        <v>0</v>
      </c>
      <c r="P484" s="2">
        <f t="shared" si="30"/>
        <v>0</v>
      </c>
      <c r="Q484" s="2">
        <f t="shared" si="31"/>
        <v>0</v>
      </c>
    </row>
    <row r="485" spans="1:17" s="2" customFormat="1" ht="24" customHeight="1" x14ac:dyDescent="0.15">
      <c r="A485" s="333">
        <v>90</v>
      </c>
      <c r="B485" s="10" t="s">
        <v>22</v>
      </c>
      <c r="C485" s="14" t="s">
        <v>23</v>
      </c>
      <c r="D485" s="14" t="s">
        <v>24</v>
      </c>
      <c r="E485" s="14" t="s">
        <v>25</v>
      </c>
      <c r="F485" s="334" t="s">
        <v>17</v>
      </c>
      <c r="G485" s="334"/>
      <c r="H485" s="335"/>
      <c r="I485" s="335"/>
      <c r="J485" s="335"/>
      <c r="K485" s="335"/>
      <c r="L485" s="335"/>
      <c r="N485" s="2">
        <f t="shared" si="28"/>
        <v>0</v>
      </c>
      <c r="O485" s="2">
        <f t="shared" si="29"/>
        <v>0</v>
      </c>
      <c r="P485" s="2">
        <f t="shared" si="30"/>
        <v>0</v>
      </c>
      <c r="Q485" s="2">
        <f t="shared" si="31"/>
        <v>0</v>
      </c>
    </row>
    <row r="486" spans="1:17" s="2" customFormat="1" ht="26.25" customHeight="1" x14ac:dyDescent="0.15">
      <c r="A486" s="333"/>
      <c r="B486" s="336" t="s">
        <v>403</v>
      </c>
      <c r="C486" s="353" t="s">
        <v>404</v>
      </c>
      <c r="D486" s="348">
        <v>44643</v>
      </c>
      <c r="E486" s="336" t="s">
        <v>405</v>
      </c>
      <c r="F486" s="336" t="s">
        <v>406</v>
      </c>
      <c r="G486" s="336"/>
      <c r="H486" s="347" t="s">
        <v>30</v>
      </c>
      <c r="I486" s="347"/>
      <c r="J486" s="15" t="s">
        <v>31</v>
      </c>
      <c r="K486" s="15" t="s">
        <v>7</v>
      </c>
      <c r="L486" s="16">
        <v>141</v>
      </c>
      <c r="N486" s="2">
        <f t="shared" si="28"/>
        <v>0</v>
      </c>
      <c r="O486" s="2">
        <f t="shared" si="29"/>
        <v>0</v>
      </c>
      <c r="P486" s="2">
        <f t="shared" si="30"/>
        <v>0</v>
      </c>
      <c r="Q486" s="2">
        <f t="shared" si="31"/>
        <v>0</v>
      </c>
    </row>
    <row r="487" spans="1:17" s="2" customFormat="1" ht="408.95" customHeight="1" x14ac:dyDescent="0.15">
      <c r="A487" s="333"/>
      <c r="B487" s="336"/>
      <c r="C487" s="353"/>
      <c r="D487" s="348"/>
      <c r="E487" s="336"/>
      <c r="F487" s="336"/>
      <c r="G487" s="336"/>
      <c r="H487" s="347" t="s">
        <v>32</v>
      </c>
      <c r="I487" s="347"/>
      <c r="J487" s="336" t="s">
        <v>31</v>
      </c>
      <c r="K487" s="336" t="s">
        <v>7</v>
      </c>
      <c r="L487" s="346">
        <v>137.20000000000002</v>
      </c>
      <c r="N487" s="2">
        <f t="shared" si="28"/>
        <v>0</v>
      </c>
      <c r="O487" s="2">
        <f t="shared" si="29"/>
        <v>0</v>
      </c>
      <c r="P487" s="2">
        <f t="shared" si="30"/>
        <v>0</v>
      </c>
      <c r="Q487" s="2">
        <f t="shared" si="31"/>
        <v>0</v>
      </c>
    </row>
    <row r="488" spans="1:17" s="2" customFormat="1" ht="61.35" customHeight="1" x14ac:dyDescent="0.15">
      <c r="A488" s="333"/>
      <c r="B488" s="336"/>
      <c r="C488" s="353"/>
      <c r="D488" s="348"/>
      <c r="E488" s="336"/>
      <c r="F488" s="336"/>
      <c r="G488" s="336"/>
      <c r="H488" s="347"/>
      <c r="I488" s="347"/>
      <c r="J488" s="336"/>
      <c r="K488" s="336"/>
      <c r="L488" s="346"/>
      <c r="N488" s="2">
        <f t="shared" si="28"/>
        <v>0</v>
      </c>
      <c r="O488" s="2">
        <f t="shared" si="29"/>
        <v>0</v>
      </c>
      <c r="P488" s="2">
        <f t="shared" si="30"/>
        <v>0</v>
      </c>
      <c r="Q488" s="2">
        <f t="shared" si="31"/>
        <v>0</v>
      </c>
    </row>
    <row r="489" spans="1:17" s="2" customFormat="1" ht="24" customHeight="1" x14ac:dyDescent="0.15">
      <c r="A489" s="333"/>
      <c r="B489" s="10" t="s">
        <v>33</v>
      </c>
      <c r="C489" s="14" t="s">
        <v>34</v>
      </c>
      <c r="D489" s="14" t="s">
        <v>35</v>
      </c>
      <c r="E489" s="14" t="s">
        <v>36</v>
      </c>
      <c r="F489" s="335"/>
      <c r="G489" s="335"/>
      <c r="H489" s="347" t="s">
        <v>37</v>
      </c>
      <c r="I489" s="347"/>
      <c r="J489" s="336" t="s">
        <v>31</v>
      </c>
      <c r="K489" s="336" t="s">
        <v>7</v>
      </c>
      <c r="L489" s="346">
        <v>100</v>
      </c>
      <c r="N489" s="2">
        <f t="shared" si="28"/>
        <v>0</v>
      </c>
      <c r="O489" s="2">
        <f t="shared" si="29"/>
        <v>0</v>
      </c>
      <c r="P489" s="2">
        <f t="shared" si="30"/>
        <v>0</v>
      </c>
      <c r="Q489" s="2">
        <f t="shared" si="31"/>
        <v>0</v>
      </c>
    </row>
    <row r="490" spans="1:17" s="2" customFormat="1" ht="24" customHeight="1" x14ac:dyDescent="0.15">
      <c r="A490" s="333"/>
      <c r="B490" s="15" t="s">
        <v>44</v>
      </c>
      <c r="C490" s="15" t="s">
        <v>406</v>
      </c>
      <c r="D490" s="17">
        <v>44644</v>
      </c>
      <c r="E490" s="15" t="s">
        <v>407</v>
      </c>
      <c r="F490" s="335"/>
      <c r="G490" s="335"/>
      <c r="H490" s="347"/>
      <c r="I490" s="347"/>
      <c r="J490" s="336"/>
      <c r="K490" s="336"/>
      <c r="L490" s="346"/>
      <c r="N490" s="2">
        <f t="shared" si="28"/>
        <v>0</v>
      </c>
      <c r="O490" s="2">
        <f t="shared" si="29"/>
        <v>0</v>
      </c>
      <c r="P490" s="2">
        <f t="shared" si="30"/>
        <v>0</v>
      </c>
      <c r="Q490" s="2">
        <f t="shared" si="31"/>
        <v>0</v>
      </c>
    </row>
    <row r="491" spans="1:17" s="2" customFormat="1" ht="24" customHeight="1" x14ac:dyDescent="0.15">
      <c r="A491" s="333">
        <v>91</v>
      </c>
      <c r="B491" s="10" t="s">
        <v>22</v>
      </c>
      <c r="C491" s="14" t="s">
        <v>23</v>
      </c>
      <c r="D491" s="14" t="s">
        <v>24</v>
      </c>
      <c r="E491" s="14" t="s">
        <v>25</v>
      </c>
      <c r="F491" s="334" t="s">
        <v>17</v>
      </c>
      <c r="G491" s="334"/>
      <c r="H491" s="335"/>
      <c r="I491" s="335"/>
      <c r="J491" s="335"/>
      <c r="K491" s="335"/>
      <c r="L491" s="335"/>
      <c r="N491" s="2">
        <f t="shared" si="28"/>
        <v>0</v>
      </c>
      <c r="O491" s="2">
        <f t="shared" si="29"/>
        <v>0</v>
      </c>
      <c r="P491" s="2">
        <f t="shared" si="30"/>
        <v>0</v>
      </c>
      <c r="Q491" s="2">
        <f t="shared" si="31"/>
        <v>0</v>
      </c>
    </row>
    <row r="492" spans="1:17" s="2" customFormat="1" ht="26.25" customHeight="1" x14ac:dyDescent="0.15">
      <c r="A492" s="333"/>
      <c r="B492" s="336" t="s">
        <v>408</v>
      </c>
      <c r="C492" s="353" t="s">
        <v>409</v>
      </c>
      <c r="D492" s="348">
        <v>44646</v>
      </c>
      <c r="E492" s="336" t="s">
        <v>410</v>
      </c>
      <c r="F492" s="336" t="s">
        <v>105</v>
      </c>
      <c r="G492" s="336"/>
      <c r="H492" s="347" t="s">
        <v>30</v>
      </c>
      <c r="I492" s="347"/>
      <c r="J492" s="15" t="s">
        <v>7</v>
      </c>
      <c r="K492" s="15" t="s">
        <v>31</v>
      </c>
      <c r="L492" s="16">
        <v>1154.8900000000001</v>
      </c>
      <c r="N492" s="2">
        <f t="shared" si="28"/>
        <v>1154.8900000000001</v>
      </c>
      <c r="O492" s="2">
        <f t="shared" si="29"/>
        <v>0</v>
      </c>
      <c r="P492" s="2">
        <f t="shared" si="30"/>
        <v>0</v>
      </c>
      <c r="Q492" s="2">
        <f t="shared" si="31"/>
        <v>0</v>
      </c>
    </row>
    <row r="493" spans="1:17" s="2" customFormat="1" ht="408.95" customHeight="1" x14ac:dyDescent="0.15">
      <c r="A493" s="333"/>
      <c r="B493" s="336"/>
      <c r="C493" s="353"/>
      <c r="D493" s="348"/>
      <c r="E493" s="336"/>
      <c r="F493" s="336"/>
      <c r="G493" s="336"/>
      <c r="H493" s="347" t="s">
        <v>32</v>
      </c>
      <c r="I493" s="347"/>
      <c r="J493" s="336" t="s">
        <v>31</v>
      </c>
      <c r="K493" s="336" t="s">
        <v>31</v>
      </c>
      <c r="L493" s="346">
        <v>0</v>
      </c>
      <c r="N493" s="2">
        <f t="shared" si="28"/>
        <v>0</v>
      </c>
      <c r="O493" s="2">
        <f t="shared" si="29"/>
        <v>0</v>
      </c>
      <c r="P493" s="2">
        <f t="shared" si="30"/>
        <v>1154.8900000000001</v>
      </c>
      <c r="Q493" s="2">
        <f t="shared" si="31"/>
        <v>0</v>
      </c>
    </row>
    <row r="494" spans="1:17" s="2" customFormat="1" ht="260.85000000000002" customHeight="1" x14ac:dyDescent="0.15">
      <c r="A494" s="333"/>
      <c r="B494" s="336"/>
      <c r="C494" s="353"/>
      <c r="D494" s="348"/>
      <c r="E494" s="336"/>
      <c r="F494" s="336"/>
      <c r="G494" s="336"/>
      <c r="H494" s="347"/>
      <c r="I494" s="347"/>
      <c r="J494" s="336"/>
      <c r="K494" s="336"/>
      <c r="L494" s="346"/>
      <c r="N494" s="2">
        <f t="shared" si="28"/>
        <v>0</v>
      </c>
      <c r="O494" s="2">
        <f t="shared" si="29"/>
        <v>0</v>
      </c>
      <c r="P494" s="2">
        <f t="shared" si="30"/>
        <v>0</v>
      </c>
      <c r="Q494" s="2">
        <f t="shared" si="31"/>
        <v>0</v>
      </c>
    </row>
    <row r="495" spans="1:17" s="2" customFormat="1" ht="24" customHeight="1" x14ac:dyDescent="0.15">
      <c r="A495" s="333"/>
      <c r="B495" s="10" t="s">
        <v>33</v>
      </c>
      <c r="C495" s="14" t="s">
        <v>34</v>
      </c>
      <c r="D495" s="14" t="s">
        <v>35</v>
      </c>
      <c r="E495" s="14" t="s">
        <v>36</v>
      </c>
      <c r="F495" s="335"/>
      <c r="G495" s="335"/>
      <c r="H495" s="347" t="s">
        <v>37</v>
      </c>
      <c r="I495" s="347"/>
      <c r="J495" s="336" t="s">
        <v>7</v>
      </c>
      <c r="K495" s="336" t="s">
        <v>7</v>
      </c>
      <c r="L495" s="346">
        <v>1091.1100000000001</v>
      </c>
      <c r="N495" s="2">
        <f t="shared" si="28"/>
        <v>1091.1100000000001</v>
      </c>
      <c r="O495" s="2">
        <f t="shared" si="29"/>
        <v>0</v>
      </c>
      <c r="P495" s="2">
        <f t="shared" si="30"/>
        <v>0</v>
      </c>
      <c r="Q495" s="2">
        <f t="shared" si="31"/>
        <v>0</v>
      </c>
    </row>
    <row r="496" spans="1:17" s="2" customFormat="1" ht="24" customHeight="1" x14ac:dyDescent="0.15">
      <c r="A496" s="333"/>
      <c r="B496" s="15" t="s">
        <v>56</v>
      </c>
      <c r="C496" s="15" t="s">
        <v>105</v>
      </c>
      <c r="D496" s="17">
        <v>44652</v>
      </c>
      <c r="E496" s="15" t="s">
        <v>336</v>
      </c>
      <c r="F496" s="335"/>
      <c r="G496" s="335"/>
      <c r="H496" s="347"/>
      <c r="I496" s="347"/>
      <c r="J496" s="336"/>
      <c r="K496" s="336"/>
      <c r="L496" s="346"/>
      <c r="N496" s="2">
        <f t="shared" si="28"/>
        <v>0</v>
      </c>
      <c r="O496" s="2">
        <f t="shared" si="29"/>
        <v>0</v>
      </c>
      <c r="P496" s="2">
        <f t="shared" si="30"/>
        <v>0</v>
      </c>
      <c r="Q496" s="2">
        <f t="shared" si="31"/>
        <v>1091.1100000000001</v>
      </c>
    </row>
    <row r="497" spans="1:17" s="2" customFormat="1" ht="24" customHeight="1" x14ac:dyDescent="0.15">
      <c r="A497" s="333">
        <v>92</v>
      </c>
      <c r="B497" s="10" t="s">
        <v>22</v>
      </c>
      <c r="C497" s="14" t="s">
        <v>23</v>
      </c>
      <c r="D497" s="14" t="s">
        <v>24</v>
      </c>
      <c r="E497" s="14" t="s">
        <v>25</v>
      </c>
      <c r="F497" s="334" t="s">
        <v>17</v>
      </c>
      <c r="G497" s="334"/>
      <c r="H497" s="335"/>
      <c r="I497" s="335"/>
      <c r="J497" s="335"/>
      <c r="K497" s="335"/>
      <c r="L497" s="335"/>
      <c r="N497" s="2">
        <f t="shared" si="28"/>
        <v>0</v>
      </c>
      <c r="O497" s="2">
        <f t="shared" si="29"/>
        <v>0</v>
      </c>
      <c r="P497" s="2">
        <f t="shared" si="30"/>
        <v>0</v>
      </c>
      <c r="Q497" s="2">
        <f t="shared" si="31"/>
        <v>0</v>
      </c>
    </row>
    <row r="498" spans="1:17" s="2" customFormat="1" ht="26.25" customHeight="1" x14ac:dyDescent="0.15">
      <c r="A498" s="333"/>
      <c r="B498" s="336" t="s">
        <v>411</v>
      </c>
      <c r="C498" s="353" t="s">
        <v>412</v>
      </c>
      <c r="D498" s="348">
        <v>44626</v>
      </c>
      <c r="E498" s="336" t="s">
        <v>413</v>
      </c>
      <c r="F498" s="336" t="s">
        <v>414</v>
      </c>
      <c r="G498" s="336"/>
      <c r="H498" s="347" t="s">
        <v>30</v>
      </c>
      <c r="I498" s="347"/>
      <c r="J498" s="15" t="s">
        <v>31</v>
      </c>
      <c r="K498" s="15" t="s">
        <v>7</v>
      </c>
      <c r="L498" s="16">
        <v>387.48</v>
      </c>
      <c r="N498" s="2">
        <f t="shared" si="28"/>
        <v>0</v>
      </c>
      <c r="O498" s="2">
        <f t="shared" si="29"/>
        <v>0</v>
      </c>
      <c r="P498" s="2">
        <f t="shared" si="30"/>
        <v>0</v>
      </c>
      <c r="Q498" s="2">
        <f t="shared" si="31"/>
        <v>0</v>
      </c>
    </row>
    <row r="499" spans="1:17" s="2" customFormat="1" ht="144.75" customHeight="1" x14ac:dyDescent="0.15">
      <c r="A499" s="333"/>
      <c r="B499" s="336"/>
      <c r="C499" s="353"/>
      <c r="D499" s="348"/>
      <c r="E499" s="336"/>
      <c r="F499" s="336"/>
      <c r="G499" s="336"/>
      <c r="H499" s="347" t="s">
        <v>32</v>
      </c>
      <c r="I499" s="347"/>
      <c r="J499" s="15" t="s">
        <v>31</v>
      </c>
      <c r="K499" s="15" t="s">
        <v>7</v>
      </c>
      <c r="L499" s="16">
        <v>452.2</v>
      </c>
      <c r="N499" s="2">
        <f t="shared" si="28"/>
        <v>0</v>
      </c>
      <c r="O499" s="2">
        <f t="shared" si="29"/>
        <v>0</v>
      </c>
      <c r="P499" s="2">
        <f t="shared" si="30"/>
        <v>0</v>
      </c>
      <c r="Q499" s="2">
        <f t="shared" si="31"/>
        <v>0</v>
      </c>
    </row>
    <row r="500" spans="1:17" s="2" customFormat="1" ht="24" customHeight="1" x14ac:dyDescent="0.15">
      <c r="A500" s="333"/>
      <c r="B500" s="10" t="s">
        <v>33</v>
      </c>
      <c r="C500" s="14" t="s">
        <v>34</v>
      </c>
      <c r="D500" s="14" t="s">
        <v>35</v>
      </c>
      <c r="E500" s="14" t="s">
        <v>36</v>
      </c>
      <c r="F500" s="335"/>
      <c r="G500" s="335"/>
      <c r="H500" s="347" t="s">
        <v>37</v>
      </c>
      <c r="I500" s="347"/>
      <c r="J500" s="336" t="s">
        <v>31</v>
      </c>
      <c r="K500" s="336" t="s">
        <v>7</v>
      </c>
      <c r="L500" s="346">
        <v>135</v>
      </c>
      <c r="N500" s="2">
        <f t="shared" si="28"/>
        <v>0</v>
      </c>
      <c r="O500" s="2">
        <f t="shared" si="29"/>
        <v>0</v>
      </c>
      <c r="P500" s="2">
        <f t="shared" si="30"/>
        <v>0</v>
      </c>
      <c r="Q500" s="2">
        <f t="shared" si="31"/>
        <v>0</v>
      </c>
    </row>
    <row r="501" spans="1:17" s="2" customFormat="1" ht="34.5" customHeight="1" x14ac:dyDescent="0.15">
      <c r="A501" s="333"/>
      <c r="B501" s="15" t="s">
        <v>415</v>
      </c>
      <c r="C501" s="15" t="s">
        <v>414</v>
      </c>
      <c r="D501" s="17">
        <v>44628</v>
      </c>
      <c r="E501" s="15" t="s">
        <v>416</v>
      </c>
      <c r="F501" s="335"/>
      <c r="G501" s="335"/>
      <c r="H501" s="347"/>
      <c r="I501" s="347"/>
      <c r="J501" s="336"/>
      <c r="K501" s="336"/>
      <c r="L501" s="346"/>
      <c r="N501" s="2">
        <f t="shared" si="28"/>
        <v>0</v>
      </c>
      <c r="O501" s="2">
        <f t="shared" si="29"/>
        <v>0</v>
      </c>
      <c r="P501" s="2">
        <f t="shared" si="30"/>
        <v>0</v>
      </c>
      <c r="Q501" s="2">
        <f t="shared" si="31"/>
        <v>0</v>
      </c>
    </row>
    <row r="502" spans="1:17" s="2" customFormat="1" ht="24" customHeight="1" x14ac:dyDescent="0.15">
      <c r="A502" s="333">
        <v>93</v>
      </c>
      <c r="B502" s="10" t="s">
        <v>22</v>
      </c>
      <c r="C502" s="14" t="s">
        <v>23</v>
      </c>
      <c r="D502" s="14" t="s">
        <v>24</v>
      </c>
      <c r="E502" s="14" t="s">
        <v>25</v>
      </c>
      <c r="F502" s="334" t="s">
        <v>17</v>
      </c>
      <c r="G502" s="334"/>
      <c r="H502" s="335"/>
      <c r="I502" s="335"/>
      <c r="J502" s="335"/>
      <c r="K502" s="335"/>
      <c r="L502" s="335"/>
      <c r="N502" s="2">
        <f t="shared" si="28"/>
        <v>0</v>
      </c>
      <c r="O502" s="2">
        <f t="shared" si="29"/>
        <v>0</v>
      </c>
      <c r="P502" s="2">
        <f t="shared" si="30"/>
        <v>0</v>
      </c>
      <c r="Q502" s="2">
        <f t="shared" si="31"/>
        <v>0</v>
      </c>
    </row>
    <row r="503" spans="1:17" s="2" customFormat="1" ht="26.25" customHeight="1" x14ac:dyDescent="0.15">
      <c r="A503" s="333"/>
      <c r="B503" s="336" t="s">
        <v>417</v>
      </c>
      <c r="C503" s="353" t="s">
        <v>418</v>
      </c>
      <c r="D503" s="348">
        <v>44647</v>
      </c>
      <c r="E503" s="336" t="s">
        <v>168</v>
      </c>
      <c r="F503" s="336" t="s">
        <v>266</v>
      </c>
      <c r="G503" s="336"/>
      <c r="H503" s="347" t="s">
        <v>30</v>
      </c>
      <c r="I503" s="347"/>
      <c r="J503" s="15" t="s">
        <v>31</v>
      </c>
      <c r="K503" s="15" t="s">
        <v>7</v>
      </c>
      <c r="L503" s="16">
        <v>775.74</v>
      </c>
      <c r="N503" s="2">
        <f t="shared" si="28"/>
        <v>0</v>
      </c>
      <c r="O503" s="2">
        <f t="shared" si="29"/>
        <v>0</v>
      </c>
      <c r="P503" s="2">
        <f t="shared" si="30"/>
        <v>0</v>
      </c>
      <c r="Q503" s="2">
        <f t="shared" si="31"/>
        <v>0</v>
      </c>
    </row>
    <row r="504" spans="1:17" s="2" customFormat="1" ht="408.95" customHeight="1" x14ac:dyDescent="0.15">
      <c r="A504" s="333"/>
      <c r="B504" s="336"/>
      <c r="C504" s="353"/>
      <c r="D504" s="348"/>
      <c r="E504" s="336"/>
      <c r="F504" s="336"/>
      <c r="G504" s="336"/>
      <c r="H504" s="347" t="s">
        <v>32</v>
      </c>
      <c r="I504" s="347"/>
      <c r="J504" s="336" t="s">
        <v>31</v>
      </c>
      <c r="K504" s="336" t="s">
        <v>7</v>
      </c>
      <c r="L504" s="346">
        <v>633.65</v>
      </c>
      <c r="N504" s="2">
        <f t="shared" si="28"/>
        <v>0</v>
      </c>
      <c r="O504" s="2">
        <f t="shared" si="29"/>
        <v>0</v>
      </c>
      <c r="P504" s="2">
        <f t="shared" si="30"/>
        <v>0</v>
      </c>
      <c r="Q504" s="2">
        <f t="shared" si="31"/>
        <v>0</v>
      </c>
    </row>
    <row r="505" spans="1:17" s="2" customFormat="1" ht="408.95" customHeight="1" x14ac:dyDescent="0.15">
      <c r="A505" s="333"/>
      <c r="B505" s="336"/>
      <c r="C505" s="353"/>
      <c r="D505" s="348"/>
      <c r="E505" s="336"/>
      <c r="F505" s="336"/>
      <c r="G505" s="336"/>
      <c r="H505" s="347"/>
      <c r="I505" s="347"/>
      <c r="J505" s="336"/>
      <c r="K505" s="336"/>
      <c r="L505" s="346"/>
      <c r="N505" s="2">
        <f t="shared" si="28"/>
        <v>0</v>
      </c>
      <c r="O505" s="2">
        <f t="shared" si="29"/>
        <v>0</v>
      </c>
      <c r="P505" s="2">
        <f t="shared" si="30"/>
        <v>0</v>
      </c>
      <c r="Q505" s="2">
        <f t="shared" si="31"/>
        <v>0</v>
      </c>
    </row>
    <row r="506" spans="1:17" s="2" customFormat="1" ht="114.2" customHeight="1" x14ac:dyDescent="0.15">
      <c r="A506" s="333"/>
      <c r="B506" s="336"/>
      <c r="C506" s="353"/>
      <c r="D506" s="348"/>
      <c r="E506" s="336"/>
      <c r="F506" s="336"/>
      <c r="G506" s="336"/>
      <c r="H506" s="347"/>
      <c r="I506" s="347"/>
      <c r="J506" s="336"/>
      <c r="K506" s="336"/>
      <c r="L506" s="346"/>
      <c r="N506" s="2">
        <f t="shared" si="28"/>
        <v>0</v>
      </c>
      <c r="O506" s="2">
        <f t="shared" si="29"/>
        <v>0</v>
      </c>
      <c r="P506" s="2">
        <f t="shared" si="30"/>
        <v>0</v>
      </c>
      <c r="Q506" s="2">
        <f t="shared" si="31"/>
        <v>0</v>
      </c>
    </row>
    <row r="507" spans="1:17" s="2" customFormat="1" ht="24" customHeight="1" x14ac:dyDescent="0.15">
      <c r="A507" s="333"/>
      <c r="B507" s="10" t="s">
        <v>33</v>
      </c>
      <c r="C507" s="14" t="s">
        <v>34</v>
      </c>
      <c r="D507" s="14" t="s">
        <v>35</v>
      </c>
      <c r="E507" s="14" t="s">
        <v>36</v>
      </c>
      <c r="F507" s="335"/>
      <c r="G507" s="335"/>
      <c r="H507" s="347" t="s">
        <v>37</v>
      </c>
      <c r="I507" s="347"/>
      <c r="J507" s="336" t="s">
        <v>31</v>
      </c>
      <c r="K507" s="336" t="s">
        <v>7</v>
      </c>
      <c r="L507" s="346">
        <v>375</v>
      </c>
      <c r="N507" s="2">
        <f t="shared" si="28"/>
        <v>0</v>
      </c>
      <c r="O507" s="2">
        <f t="shared" si="29"/>
        <v>0</v>
      </c>
      <c r="P507" s="2">
        <f t="shared" si="30"/>
        <v>0</v>
      </c>
      <c r="Q507" s="2">
        <f t="shared" si="31"/>
        <v>0</v>
      </c>
    </row>
    <row r="508" spans="1:17" s="2" customFormat="1" ht="24" customHeight="1" x14ac:dyDescent="0.15">
      <c r="A508" s="333"/>
      <c r="B508" s="15" t="s">
        <v>419</v>
      </c>
      <c r="C508" s="15" t="s">
        <v>266</v>
      </c>
      <c r="D508" s="17">
        <v>44649</v>
      </c>
      <c r="E508" s="15" t="s">
        <v>51</v>
      </c>
      <c r="F508" s="335"/>
      <c r="G508" s="335"/>
      <c r="H508" s="347"/>
      <c r="I508" s="347"/>
      <c r="J508" s="336"/>
      <c r="K508" s="336"/>
      <c r="L508" s="346"/>
      <c r="N508" s="2">
        <f t="shared" si="28"/>
        <v>0</v>
      </c>
      <c r="O508" s="2">
        <f t="shared" si="29"/>
        <v>0</v>
      </c>
      <c r="P508" s="2">
        <f t="shared" si="30"/>
        <v>0</v>
      </c>
      <c r="Q508" s="2">
        <f t="shared" si="31"/>
        <v>0</v>
      </c>
    </row>
    <row r="509" spans="1:17" s="2" customFormat="1" ht="24" customHeight="1" x14ac:dyDescent="0.15">
      <c r="A509" s="333">
        <v>94</v>
      </c>
      <c r="B509" s="10" t="s">
        <v>22</v>
      </c>
      <c r="C509" s="14" t="s">
        <v>23</v>
      </c>
      <c r="D509" s="14" t="s">
        <v>24</v>
      </c>
      <c r="E509" s="14" t="s">
        <v>25</v>
      </c>
      <c r="F509" s="334" t="s">
        <v>17</v>
      </c>
      <c r="G509" s="334"/>
      <c r="H509" s="335"/>
      <c r="I509" s="335"/>
      <c r="J509" s="335"/>
      <c r="K509" s="335"/>
      <c r="L509" s="335"/>
      <c r="N509" s="2">
        <f t="shared" si="28"/>
        <v>0</v>
      </c>
      <c r="O509" s="2">
        <f t="shared" si="29"/>
        <v>0</v>
      </c>
      <c r="P509" s="2">
        <f t="shared" si="30"/>
        <v>0</v>
      </c>
      <c r="Q509" s="2">
        <f t="shared" si="31"/>
        <v>0</v>
      </c>
    </row>
    <row r="510" spans="1:17" s="2" customFormat="1" ht="26.25" customHeight="1" x14ac:dyDescent="0.15">
      <c r="A510" s="333"/>
      <c r="B510" s="336" t="s">
        <v>420</v>
      </c>
      <c r="C510" s="336" t="s">
        <v>421</v>
      </c>
      <c r="D510" s="348">
        <v>44534</v>
      </c>
      <c r="E510" s="336" t="s">
        <v>422</v>
      </c>
      <c r="F510" s="336" t="s">
        <v>88</v>
      </c>
      <c r="G510" s="336"/>
      <c r="H510" s="347" t="s">
        <v>30</v>
      </c>
      <c r="I510" s="347"/>
      <c r="J510" s="15" t="s">
        <v>31</v>
      </c>
      <c r="K510" s="15" t="s">
        <v>31</v>
      </c>
      <c r="L510" s="16">
        <v>0</v>
      </c>
      <c r="N510" s="2">
        <f t="shared" si="28"/>
        <v>0</v>
      </c>
      <c r="O510" s="2">
        <f t="shared" si="29"/>
        <v>0</v>
      </c>
      <c r="P510" s="2">
        <f t="shared" si="30"/>
        <v>0</v>
      </c>
      <c r="Q510" s="2">
        <f t="shared" si="31"/>
        <v>0</v>
      </c>
    </row>
    <row r="511" spans="1:17" s="2" customFormat="1" ht="71.25" customHeight="1" x14ac:dyDescent="0.15">
      <c r="A511" s="333"/>
      <c r="B511" s="336"/>
      <c r="C511" s="336"/>
      <c r="D511" s="348"/>
      <c r="E511" s="336"/>
      <c r="F511" s="336"/>
      <c r="G511" s="336"/>
      <c r="H511" s="347" t="s">
        <v>32</v>
      </c>
      <c r="I511" s="347"/>
      <c r="J511" s="15" t="s">
        <v>31</v>
      </c>
      <c r="K511" s="15" t="s">
        <v>31</v>
      </c>
      <c r="L511" s="16">
        <v>0</v>
      </c>
      <c r="N511" s="2">
        <f t="shared" si="28"/>
        <v>0</v>
      </c>
      <c r="O511" s="2">
        <f t="shared" si="29"/>
        <v>0</v>
      </c>
      <c r="P511" s="2">
        <f t="shared" si="30"/>
        <v>0</v>
      </c>
      <c r="Q511" s="2">
        <f t="shared" si="31"/>
        <v>0</v>
      </c>
    </row>
    <row r="512" spans="1:17" s="2" customFormat="1" ht="24" customHeight="1" x14ac:dyDescent="0.15">
      <c r="A512" s="333"/>
      <c r="B512" s="10" t="s">
        <v>33</v>
      </c>
      <c r="C512" s="14" t="s">
        <v>34</v>
      </c>
      <c r="D512" s="14" t="s">
        <v>35</v>
      </c>
      <c r="E512" s="14" t="s">
        <v>36</v>
      </c>
      <c r="F512" s="335"/>
      <c r="G512" s="335"/>
      <c r="H512" s="347" t="s">
        <v>37</v>
      </c>
      <c r="I512" s="347"/>
      <c r="J512" s="336" t="s">
        <v>31</v>
      </c>
      <c r="K512" s="336" t="s">
        <v>7</v>
      </c>
      <c r="L512" s="346">
        <v>860</v>
      </c>
      <c r="N512" s="2">
        <f t="shared" si="28"/>
        <v>0</v>
      </c>
      <c r="O512" s="2">
        <f t="shared" si="29"/>
        <v>0</v>
      </c>
      <c r="P512" s="2">
        <f t="shared" si="30"/>
        <v>0</v>
      </c>
      <c r="Q512" s="2">
        <f t="shared" si="31"/>
        <v>0</v>
      </c>
    </row>
    <row r="513" spans="1:17" s="2" customFormat="1" ht="24" customHeight="1" x14ac:dyDescent="0.15">
      <c r="A513" s="333"/>
      <c r="B513" s="15" t="s">
        <v>136</v>
      </c>
      <c r="C513" s="15" t="s">
        <v>88</v>
      </c>
      <c r="D513" s="17">
        <v>44539</v>
      </c>
      <c r="E513" s="15" t="s">
        <v>90</v>
      </c>
      <c r="F513" s="335"/>
      <c r="G513" s="335"/>
      <c r="H513" s="347"/>
      <c r="I513" s="347"/>
      <c r="J513" s="336"/>
      <c r="K513" s="336"/>
      <c r="L513" s="346"/>
      <c r="N513" s="2">
        <f t="shared" si="28"/>
        <v>0</v>
      </c>
      <c r="O513" s="2">
        <f t="shared" si="29"/>
        <v>0</v>
      </c>
      <c r="P513" s="2">
        <f t="shared" si="30"/>
        <v>0</v>
      </c>
      <c r="Q513" s="2">
        <f t="shared" si="31"/>
        <v>0</v>
      </c>
    </row>
    <row r="514" spans="1:17" s="2" customFormat="1" ht="24" customHeight="1" x14ac:dyDescent="0.15">
      <c r="A514" s="333">
        <v>95</v>
      </c>
      <c r="B514" s="10" t="s">
        <v>22</v>
      </c>
      <c r="C514" s="14" t="s">
        <v>23</v>
      </c>
      <c r="D514" s="14" t="s">
        <v>24</v>
      </c>
      <c r="E514" s="14" t="s">
        <v>25</v>
      </c>
      <c r="F514" s="334" t="s">
        <v>17</v>
      </c>
      <c r="G514" s="334"/>
      <c r="H514" s="335"/>
      <c r="I514" s="335"/>
      <c r="J514" s="335"/>
      <c r="K514" s="335"/>
      <c r="L514" s="335"/>
      <c r="N514" s="2">
        <f t="shared" si="28"/>
        <v>0</v>
      </c>
      <c r="O514" s="2">
        <f t="shared" si="29"/>
        <v>0</v>
      </c>
      <c r="P514" s="2">
        <f t="shared" si="30"/>
        <v>0</v>
      </c>
      <c r="Q514" s="2">
        <f t="shared" si="31"/>
        <v>0</v>
      </c>
    </row>
    <row r="515" spans="1:17" s="2" customFormat="1" ht="26.25" customHeight="1" x14ac:dyDescent="0.15">
      <c r="A515" s="333"/>
      <c r="B515" s="336" t="s">
        <v>423</v>
      </c>
      <c r="C515" s="353" t="s">
        <v>424</v>
      </c>
      <c r="D515" s="348">
        <v>44608</v>
      </c>
      <c r="E515" s="336" t="s">
        <v>60</v>
      </c>
      <c r="F515" s="336" t="s">
        <v>425</v>
      </c>
      <c r="G515" s="336"/>
      <c r="H515" s="347" t="s">
        <v>30</v>
      </c>
      <c r="I515" s="347"/>
      <c r="J515" s="15" t="s">
        <v>31</v>
      </c>
      <c r="K515" s="15" t="s">
        <v>7</v>
      </c>
      <c r="L515" s="16">
        <v>869.04</v>
      </c>
      <c r="N515" s="2">
        <f t="shared" si="28"/>
        <v>0</v>
      </c>
      <c r="O515" s="2">
        <f t="shared" si="29"/>
        <v>0</v>
      </c>
      <c r="P515" s="2">
        <f t="shared" si="30"/>
        <v>0</v>
      </c>
      <c r="Q515" s="2">
        <f t="shared" si="31"/>
        <v>0</v>
      </c>
    </row>
    <row r="516" spans="1:17" s="2" customFormat="1" ht="239.25" customHeight="1" x14ac:dyDescent="0.15">
      <c r="A516" s="333"/>
      <c r="B516" s="336"/>
      <c r="C516" s="353"/>
      <c r="D516" s="348"/>
      <c r="E516" s="336"/>
      <c r="F516" s="336"/>
      <c r="G516" s="336"/>
      <c r="H516" s="347" t="s">
        <v>32</v>
      </c>
      <c r="I516" s="347"/>
      <c r="J516" s="15" t="s">
        <v>31</v>
      </c>
      <c r="K516" s="15" t="s">
        <v>7</v>
      </c>
      <c r="L516" s="16">
        <v>1017.3</v>
      </c>
      <c r="N516" s="2">
        <f t="shared" si="28"/>
        <v>0</v>
      </c>
      <c r="O516" s="2">
        <f t="shared" si="29"/>
        <v>0</v>
      </c>
      <c r="P516" s="2">
        <f t="shared" si="30"/>
        <v>0</v>
      </c>
      <c r="Q516" s="2">
        <f t="shared" si="31"/>
        <v>0</v>
      </c>
    </row>
    <row r="517" spans="1:17" s="2" customFormat="1" ht="24" customHeight="1" x14ac:dyDescent="0.15">
      <c r="A517" s="333"/>
      <c r="B517" s="10" t="s">
        <v>33</v>
      </c>
      <c r="C517" s="14" t="s">
        <v>34</v>
      </c>
      <c r="D517" s="14" t="s">
        <v>35</v>
      </c>
      <c r="E517" s="14" t="s">
        <v>36</v>
      </c>
      <c r="F517" s="335"/>
      <c r="G517" s="335"/>
      <c r="H517" s="347" t="s">
        <v>37</v>
      </c>
      <c r="I517" s="347"/>
      <c r="J517" s="336" t="s">
        <v>31</v>
      </c>
      <c r="K517" s="336" t="s">
        <v>7</v>
      </c>
      <c r="L517" s="346">
        <v>635</v>
      </c>
      <c r="N517" s="2">
        <f t="shared" si="28"/>
        <v>0</v>
      </c>
      <c r="O517" s="2">
        <f t="shared" si="29"/>
        <v>0</v>
      </c>
      <c r="P517" s="2">
        <f t="shared" si="30"/>
        <v>0</v>
      </c>
      <c r="Q517" s="2">
        <f t="shared" si="31"/>
        <v>0</v>
      </c>
    </row>
    <row r="518" spans="1:17" s="2" customFormat="1" ht="24" customHeight="1" x14ac:dyDescent="0.15">
      <c r="A518" s="333"/>
      <c r="B518" s="15" t="s">
        <v>161</v>
      </c>
      <c r="C518" s="15" t="s">
        <v>425</v>
      </c>
      <c r="D518" s="17">
        <v>44613</v>
      </c>
      <c r="E518" s="15" t="s">
        <v>426</v>
      </c>
      <c r="F518" s="335"/>
      <c r="G518" s="335"/>
      <c r="H518" s="347"/>
      <c r="I518" s="347"/>
      <c r="J518" s="336"/>
      <c r="K518" s="336"/>
      <c r="L518" s="346"/>
      <c r="N518" s="2">
        <f t="shared" si="28"/>
        <v>0</v>
      </c>
      <c r="O518" s="2">
        <f t="shared" si="29"/>
        <v>0</v>
      </c>
      <c r="P518" s="2">
        <f t="shared" si="30"/>
        <v>0</v>
      </c>
      <c r="Q518" s="2">
        <f t="shared" si="31"/>
        <v>0</v>
      </c>
    </row>
    <row r="519" spans="1:17" s="2" customFormat="1" ht="24" customHeight="1" x14ac:dyDescent="0.15">
      <c r="A519" s="333">
        <v>96</v>
      </c>
      <c r="B519" s="10" t="s">
        <v>22</v>
      </c>
      <c r="C519" s="14" t="s">
        <v>23</v>
      </c>
      <c r="D519" s="14" t="s">
        <v>24</v>
      </c>
      <c r="E519" s="14" t="s">
        <v>25</v>
      </c>
      <c r="F519" s="334" t="s">
        <v>17</v>
      </c>
      <c r="G519" s="334"/>
      <c r="H519" s="335"/>
      <c r="I519" s="335"/>
      <c r="J519" s="335"/>
      <c r="K519" s="335"/>
      <c r="L519" s="335"/>
      <c r="N519" s="2">
        <f t="shared" si="28"/>
        <v>0</v>
      </c>
      <c r="O519" s="2">
        <f t="shared" si="29"/>
        <v>0</v>
      </c>
      <c r="P519" s="2">
        <f t="shared" si="30"/>
        <v>0</v>
      </c>
      <c r="Q519" s="2">
        <f t="shared" si="31"/>
        <v>0</v>
      </c>
    </row>
    <row r="520" spans="1:17" s="2" customFormat="1" ht="26.25" customHeight="1" x14ac:dyDescent="0.15">
      <c r="A520" s="333"/>
      <c r="B520" s="336" t="s">
        <v>427</v>
      </c>
      <c r="C520" s="353" t="s">
        <v>428</v>
      </c>
      <c r="D520" s="348">
        <v>44632</v>
      </c>
      <c r="E520" s="336" t="s">
        <v>429</v>
      </c>
      <c r="F520" s="336" t="s">
        <v>430</v>
      </c>
      <c r="G520" s="336"/>
      <c r="H520" s="347" t="s">
        <v>30</v>
      </c>
      <c r="I520" s="347"/>
      <c r="J520" s="15" t="s">
        <v>31</v>
      </c>
      <c r="K520" s="15" t="s">
        <v>7</v>
      </c>
      <c r="L520" s="16">
        <v>708.64</v>
      </c>
      <c r="N520" s="2">
        <f t="shared" si="28"/>
        <v>0</v>
      </c>
      <c r="O520" s="2">
        <f t="shared" si="29"/>
        <v>0</v>
      </c>
      <c r="P520" s="2">
        <f t="shared" si="30"/>
        <v>0</v>
      </c>
      <c r="Q520" s="2">
        <f t="shared" si="31"/>
        <v>0</v>
      </c>
    </row>
    <row r="521" spans="1:17" s="2" customFormat="1" ht="302.25" customHeight="1" x14ac:dyDescent="0.15">
      <c r="A521" s="333"/>
      <c r="B521" s="336"/>
      <c r="C521" s="353"/>
      <c r="D521" s="348"/>
      <c r="E521" s="336"/>
      <c r="F521" s="336"/>
      <c r="G521" s="336"/>
      <c r="H521" s="347" t="s">
        <v>32</v>
      </c>
      <c r="I521" s="347"/>
      <c r="J521" s="15" t="s">
        <v>31</v>
      </c>
      <c r="K521" s="15" t="s">
        <v>7</v>
      </c>
      <c r="L521" s="16">
        <v>3650.38</v>
      </c>
      <c r="N521" s="2">
        <f t="shared" si="28"/>
        <v>0</v>
      </c>
      <c r="O521" s="2">
        <f t="shared" si="29"/>
        <v>0</v>
      </c>
      <c r="P521" s="2">
        <f t="shared" si="30"/>
        <v>0</v>
      </c>
      <c r="Q521" s="2">
        <f t="shared" si="31"/>
        <v>0</v>
      </c>
    </row>
    <row r="522" spans="1:17" s="2" customFormat="1" ht="24" customHeight="1" x14ac:dyDescent="0.15">
      <c r="A522" s="333"/>
      <c r="B522" s="10" t="s">
        <v>33</v>
      </c>
      <c r="C522" s="14" t="s">
        <v>34</v>
      </c>
      <c r="D522" s="14" t="s">
        <v>35</v>
      </c>
      <c r="E522" s="14" t="s">
        <v>36</v>
      </c>
      <c r="F522" s="335"/>
      <c r="G522" s="335"/>
      <c r="H522" s="347" t="s">
        <v>37</v>
      </c>
      <c r="I522" s="347"/>
      <c r="J522" s="336" t="s">
        <v>31</v>
      </c>
      <c r="K522" s="336" t="s">
        <v>7</v>
      </c>
      <c r="L522" s="346">
        <v>68.06</v>
      </c>
      <c r="N522" s="2">
        <f t="shared" ref="N522:N525" si="32">IF(J522="X",L522,0)</f>
        <v>0</v>
      </c>
      <c r="O522" s="2">
        <f t="shared" ref="O522:O585" si="33">IF(H521="Airfare",N521,0)</f>
        <v>0</v>
      </c>
      <c r="P522" s="2">
        <f t="shared" ref="P522:P585" si="34">IF($H521="Lodging &amp; M&amp;IE",$N521,0)</f>
        <v>0</v>
      </c>
      <c r="Q522" s="2">
        <f t="shared" ref="Q522:Q585" si="35">IF($H521="Other",$N521,0)</f>
        <v>0</v>
      </c>
    </row>
    <row r="523" spans="1:17" s="2" customFormat="1" ht="24" customHeight="1" x14ac:dyDescent="0.15">
      <c r="A523" s="333"/>
      <c r="B523" s="15" t="s">
        <v>44</v>
      </c>
      <c r="C523" s="15" t="s">
        <v>430</v>
      </c>
      <c r="D523" s="17">
        <v>44639</v>
      </c>
      <c r="E523" s="15" t="s">
        <v>431</v>
      </c>
      <c r="F523" s="335"/>
      <c r="G523" s="335"/>
      <c r="H523" s="347"/>
      <c r="I523" s="347"/>
      <c r="J523" s="336"/>
      <c r="K523" s="336"/>
      <c r="L523" s="346"/>
      <c r="N523" s="2">
        <f t="shared" si="32"/>
        <v>0</v>
      </c>
      <c r="O523" s="2">
        <f t="shared" si="33"/>
        <v>0</v>
      </c>
      <c r="P523" s="2">
        <f t="shared" si="34"/>
        <v>0</v>
      </c>
      <c r="Q523" s="2">
        <f t="shared" si="35"/>
        <v>0</v>
      </c>
    </row>
    <row r="524" spans="1:17" s="2" customFormat="1" ht="24" customHeight="1" x14ac:dyDescent="0.15">
      <c r="A524" s="333">
        <v>97</v>
      </c>
      <c r="B524" s="10" t="s">
        <v>22</v>
      </c>
      <c r="C524" s="14" t="s">
        <v>23</v>
      </c>
      <c r="D524" s="14" t="s">
        <v>24</v>
      </c>
      <c r="E524" s="14" t="s">
        <v>25</v>
      </c>
      <c r="F524" s="334" t="s">
        <v>17</v>
      </c>
      <c r="G524" s="334"/>
      <c r="H524" s="335"/>
      <c r="I524" s="335"/>
      <c r="J524" s="335"/>
      <c r="K524" s="335"/>
      <c r="L524" s="335"/>
      <c r="N524" s="2">
        <f t="shared" si="32"/>
        <v>0</v>
      </c>
      <c r="O524" s="2">
        <f t="shared" si="33"/>
        <v>0</v>
      </c>
      <c r="P524" s="2">
        <f t="shared" si="34"/>
        <v>0</v>
      </c>
      <c r="Q524" s="2">
        <f t="shared" si="35"/>
        <v>0</v>
      </c>
    </row>
    <row r="525" spans="1:17" s="2" customFormat="1" ht="26.25" customHeight="1" x14ac:dyDescent="0.15">
      <c r="A525" s="333"/>
      <c r="B525" s="336" t="s">
        <v>432</v>
      </c>
      <c r="C525" s="336" t="s">
        <v>433</v>
      </c>
      <c r="D525" s="348">
        <v>44617</v>
      </c>
      <c r="E525" s="336" t="s">
        <v>206</v>
      </c>
      <c r="F525" s="336" t="s">
        <v>346</v>
      </c>
      <c r="G525" s="336"/>
      <c r="H525" s="347" t="s">
        <v>30</v>
      </c>
      <c r="I525" s="347"/>
      <c r="J525" s="15" t="s">
        <v>31</v>
      </c>
      <c r="K525" s="15" t="s">
        <v>7</v>
      </c>
      <c r="L525" s="16">
        <v>194.61</v>
      </c>
      <c r="N525" s="2">
        <f t="shared" si="32"/>
        <v>0</v>
      </c>
      <c r="O525" s="2">
        <f t="shared" si="33"/>
        <v>0</v>
      </c>
      <c r="P525" s="2">
        <f t="shared" si="34"/>
        <v>0</v>
      </c>
      <c r="Q525" s="2">
        <f t="shared" si="35"/>
        <v>0</v>
      </c>
    </row>
    <row r="526" spans="1:17" s="2" customFormat="1" ht="113.25" customHeight="1" x14ac:dyDescent="0.15">
      <c r="A526" s="333"/>
      <c r="B526" s="336"/>
      <c r="C526" s="336"/>
      <c r="D526" s="348"/>
      <c r="E526" s="336"/>
      <c r="F526" s="336"/>
      <c r="G526" s="336"/>
      <c r="H526" s="347" t="s">
        <v>32</v>
      </c>
      <c r="I526" s="347"/>
      <c r="J526" s="15" t="s">
        <v>31</v>
      </c>
      <c r="K526" s="15" t="s">
        <v>7</v>
      </c>
      <c r="L526" s="16">
        <v>408.93</v>
      </c>
      <c r="N526" s="2">
        <f>IF(J526="X",L526,0)</f>
        <v>0</v>
      </c>
      <c r="O526" s="2">
        <f t="shared" si="33"/>
        <v>0</v>
      </c>
      <c r="P526" s="2">
        <f t="shared" si="34"/>
        <v>0</v>
      </c>
      <c r="Q526" s="2">
        <f t="shared" si="35"/>
        <v>0</v>
      </c>
    </row>
    <row r="527" spans="1:17" s="2" customFormat="1" ht="24" customHeight="1" x14ac:dyDescent="0.15">
      <c r="A527" s="333"/>
      <c r="B527" s="10" t="s">
        <v>33</v>
      </c>
      <c r="C527" s="14" t="s">
        <v>34</v>
      </c>
      <c r="D527" s="14" t="s">
        <v>35</v>
      </c>
      <c r="E527" s="14" t="s">
        <v>36</v>
      </c>
      <c r="F527" s="335"/>
      <c r="G527" s="335"/>
      <c r="H527" s="347" t="s">
        <v>37</v>
      </c>
      <c r="I527" s="347"/>
      <c r="J527" s="336" t="s">
        <v>31</v>
      </c>
      <c r="K527" s="336" t="s">
        <v>7</v>
      </c>
      <c r="L527" s="346">
        <v>150</v>
      </c>
      <c r="N527" s="2">
        <f t="shared" ref="N527:N590" si="36">IF(J527="X",L527,0)</f>
        <v>0</v>
      </c>
      <c r="O527" s="2">
        <f t="shared" si="33"/>
        <v>0</v>
      </c>
      <c r="P527" s="2">
        <f t="shared" si="34"/>
        <v>0</v>
      </c>
      <c r="Q527" s="2">
        <f t="shared" si="35"/>
        <v>0</v>
      </c>
    </row>
    <row r="528" spans="1:17" s="2" customFormat="1" ht="24" customHeight="1" x14ac:dyDescent="0.15">
      <c r="A528" s="333"/>
      <c r="B528" s="15" t="s">
        <v>31</v>
      </c>
      <c r="C528" s="15" t="s">
        <v>346</v>
      </c>
      <c r="D528" s="17">
        <v>44619</v>
      </c>
      <c r="E528" s="15" t="s">
        <v>76</v>
      </c>
      <c r="F528" s="335"/>
      <c r="G528" s="335"/>
      <c r="H528" s="347"/>
      <c r="I528" s="347"/>
      <c r="J528" s="336"/>
      <c r="K528" s="336"/>
      <c r="L528" s="346"/>
      <c r="N528" s="2">
        <f t="shared" si="36"/>
        <v>0</v>
      </c>
      <c r="O528" s="2">
        <f t="shared" si="33"/>
        <v>0</v>
      </c>
      <c r="P528" s="2">
        <f t="shared" si="34"/>
        <v>0</v>
      </c>
      <c r="Q528" s="2">
        <f t="shared" si="35"/>
        <v>0</v>
      </c>
    </row>
    <row r="529" spans="1:17" s="2" customFormat="1" ht="24" customHeight="1" x14ac:dyDescent="0.15">
      <c r="A529" s="333">
        <v>98</v>
      </c>
      <c r="B529" s="10" t="s">
        <v>22</v>
      </c>
      <c r="C529" s="14" t="s">
        <v>23</v>
      </c>
      <c r="D529" s="14" t="s">
        <v>24</v>
      </c>
      <c r="E529" s="14" t="s">
        <v>25</v>
      </c>
      <c r="F529" s="334" t="s">
        <v>17</v>
      </c>
      <c r="G529" s="334"/>
      <c r="H529" s="335"/>
      <c r="I529" s="335"/>
      <c r="J529" s="335"/>
      <c r="K529" s="335"/>
      <c r="L529" s="335"/>
      <c r="N529" s="2">
        <f t="shared" si="36"/>
        <v>0</v>
      </c>
      <c r="O529" s="2">
        <f t="shared" si="33"/>
        <v>0</v>
      </c>
      <c r="P529" s="2">
        <f t="shared" si="34"/>
        <v>0</v>
      </c>
      <c r="Q529" s="2">
        <f t="shared" si="35"/>
        <v>0</v>
      </c>
    </row>
    <row r="530" spans="1:17" s="2" customFormat="1" ht="26.25" customHeight="1" x14ac:dyDescent="0.15">
      <c r="A530" s="333"/>
      <c r="B530" s="336" t="s">
        <v>434</v>
      </c>
      <c r="C530" s="353" t="s">
        <v>435</v>
      </c>
      <c r="D530" s="348">
        <v>44644</v>
      </c>
      <c r="E530" s="336" t="s">
        <v>349</v>
      </c>
      <c r="F530" s="336" t="s">
        <v>436</v>
      </c>
      <c r="G530" s="336"/>
      <c r="H530" s="347" t="s">
        <v>30</v>
      </c>
      <c r="I530" s="347"/>
      <c r="J530" s="15" t="s">
        <v>31</v>
      </c>
      <c r="K530" s="15" t="s">
        <v>7</v>
      </c>
      <c r="L530" s="16">
        <v>375</v>
      </c>
      <c r="N530" s="2">
        <f t="shared" si="36"/>
        <v>0</v>
      </c>
      <c r="O530" s="2">
        <f t="shared" si="33"/>
        <v>0</v>
      </c>
      <c r="P530" s="2">
        <f t="shared" si="34"/>
        <v>0</v>
      </c>
      <c r="Q530" s="2">
        <f t="shared" si="35"/>
        <v>0</v>
      </c>
    </row>
    <row r="531" spans="1:17" s="2" customFormat="1" ht="260.25" customHeight="1" x14ac:dyDescent="0.15">
      <c r="A531" s="333"/>
      <c r="B531" s="336"/>
      <c r="C531" s="353"/>
      <c r="D531" s="348"/>
      <c r="E531" s="336"/>
      <c r="F531" s="336"/>
      <c r="G531" s="336"/>
      <c r="H531" s="347" t="s">
        <v>32</v>
      </c>
      <c r="I531" s="347"/>
      <c r="J531" s="15" t="s">
        <v>31</v>
      </c>
      <c r="K531" s="15" t="s">
        <v>31</v>
      </c>
      <c r="L531" s="16">
        <v>0</v>
      </c>
      <c r="N531" s="2">
        <f t="shared" si="36"/>
        <v>0</v>
      </c>
      <c r="O531" s="2">
        <f t="shared" si="33"/>
        <v>0</v>
      </c>
      <c r="P531" s="2">
        <f t="shared" si="34"/>
        <v>0</v>
      </c>
      <c r="Q531" s="2">
        <f t="shared" si="35"/>
        <v>0</v>
      </c>
    </row>
    <row r="532" spans="1:17" s="2" customFormat="1" ht="24" customHeight="1" x14ac:dyDescent="0.15">
      <c r="A532" s="333"/>
      <c r="B532" s="10" t="s">
        <v>33</v>
      </c>
      <c r="C532" s="14" t="s">
        <v>34</v>
      </c>
      <c r="D532" s="14" t="s">
        <v>35</v>
      </c>
      <c r="E532" s="14" t="s">
        <v>36</v>
      </c>
      <c r="F532" s="335"/>
      <c r="G532" s="335"/>
      <c r="H532" s="347" t="s">
        <v>37</v>
      </c>
      <c r="I532" s="347"/>
      <c r="J532" s="336" t="s">
        <v>31</v>
      </c>
      <c r="K532" s="336" t="s">
        <v>31</v>
      </c>
      <c r="L532" s="346">
        <v>0</v>
      </c>
      <c r="N532" s="2">
        <f t="shared" si="36"/>
        <v>0</v>
      </c>
      <c r="O532" s="2">
        <f t="shared" si="33"/>
        <v>0</v>
      </c>
      <c r="P532" s="2">
        <f t="shared" si="34"/>
        <v>0</v>
      </c>
      <c r="Q532" s="2">
        <f t="shared" si="35"/>
        <v>0</v>
      </c>
    </row>
    <row r="533" spans="1:17" s="2" customFormat="1" ht="24" customHeight="1" x14ac:dyDescent="0.15">
      <c r="A533" s="333"/>
      <c r="B533" s="15" t="s">
        <v>50</v>
      </c>
      <c r="C533" s="15" t="s">
        <v>436</v>
      </c>
      <c r="D533" s="17">
        <v>44645</v>
      </c>
      <c r="E533" s="15" t="s">
        <v>437</v>
      </c>
      <c r="F533" s="335"/>
      <c r="G533" s="335"/>
      <c r="H533" s="347"/>
      <c r="I533" s="347"/>
      <c r="J533" s="336"/>
      <c r="K533" s="336"/>
      <c r="L533" s="346"/>
      <c r="N533" s="2">
        <f t="shared" si="36"/>
        <v>0</v>
      </c>
      <c r="O533" s="2">
        <f t="shared" si="33"/>
        <v>0</v>
      </c>
      <c r="P533" s="2">
        <f t="shared" si="34"/>
        <v>0</v>
      </c>
      <c r="Q533" s="2">
        <f t="shared" si="35"/>
        <v>0</v>
      </c>
    </row>
    <row r="534" spans="1:17" s="2" customFormat="1" ht="24" customHeight="1" x14ac:dyDescent="0.15">
      <c r="A534" s="333">
        <v>99</v>
      </c>
      <c r="B534" s="10" t="s">
        <v>22</v>
      </c>
      <c r="C534" s="14" t="s">
        <v>23</v>
      </c>
      <c r="D534" s="14" t="s">
        <v>24</v>
      </c>
      <c r="E534" s="14" t="s">
        <v>25</v>
      </c>
      <c r="F534" s="334" t="s">
        <v>17</v>
      </c>
      <c r="G534" s="334"/>
      <c r="H534" s="335"/>
      <c r="I534" s="335"/>
      <c r="J534" s="335"/>
      <c r="K534" s="335"/>
      <c r="L534" s="335"/>
      <c r="N534" s="2">
        <f t="shared" si="36"/>
        <v>0</v>
      </c>
      <c r="O534" s="2">
        <f t="shared" si="33"/>
        <v>0</v>
      </c>
      <c r="P534" s="2">
        <f t="shared" si="34"/>
        <v>0</v>
      </c>
      <c r="Q534" s="2">
        <f t="shared" si="35"/>
        <v>0</v>
      </c>
    </row>
    <row r="535" spans="1:17" s="2" customFormat="1" ht="26.25" customHeight="1" x14ac:dyDescent="0.15">
      <c r="A535" s="333"/>
      <c r="B535" s="336" t="s">
        <v>438</v>
      </c>
      <c r="C535" s="353" t="s">
        <v>439</v>
      </c>
      <c r="D535" s="348">
        <v>44643</v>
      </c>
      <c r="E535" s="336" t="s">
        <v>257</v>
      </c>
      <c r="F535" s="336" t="s">
        <v>440</v>
      </c>
      <c r="G535" s="336"/>
      <c r="H535" s="347" t="s">
        <v>30</v>
      </c>
      <c r="I535" s="347"/>
      <c r="J535" s="15" t="s">
        <v>31</v>
      </c>
      <c r="K535" s="15" t="s">
        <v>7</v>
      </c>
      <c r="L535" s="16">
        <v>363</v>
      </c>
      <c r="N535" s="2">
        <f t="shared" si="36"/>
        <v>0</v>
      </c>
      <c r="O535" s="2">
        <f t="shared" si="33"/>
        <v>0</v>
      </c>
      <c r="P535" s="2">
        <f t="shared" si="34"/>
        <v>0</v>
      </c>
      <c r="Q535" s="2">
        <f t="shared" si="35"/>
        <v>0</v>
      </c>
    </row>
    <row r="536" spans="1:17" s="2" customFormat="1" ht="144.75" customHeight="1" x14ac:dyDescent="0.15">
      <c r="A536" s="333"/>
      <c r="B536" s="336"/>
      <c r="C536" s="353"/>
      <c r="D536" s="348"/>
      <c r="E536" s="336"/>
      <c r="F536" s="336"/>
      <c r="G536" s="336"/>
      <c r="H536" s="347" t="s">
        <v>32</v>
      </c>
      <c r="I536" s="347"/>
      <c r="J536" s="15" t="s">
        <v>31</v>
      </c>
      <c r="K536" s="15" t="s">
        <v>31</v>
      </c>
      <c r="L536" s="16">
        <v>0</v>
      </c>
      <c r="N536" s="2">
        <f t="shared" si="36"/>
        <v>0</v>
      </c>
      <c r="O536" s="2">
        <f t="shared" si="33"/>
        <v>0</v>
      </c>
      <c r="P536" s="2">
        <f t="shared" si="34"/>
        <v>0</v>
      </c>
      <c r="Q536" s="2">
        <f t="shared" si="35"/>
        <v>0</v>
      </c>
    </row>
    <row r="537" spans="1:17" s="2" customFormat="1" ht="24" customHeight="1" x14ac:dyDescent="0.15">
      <c r="A537" s="333"/>
      <c r="B537" s="10" t="s">
        <v>33</v>
      </c>
      <c r="C537" s="14" t="s">
        <v>34</v>
      </c>
      <c r="D537" s="14" t="s">
        <v>35</v>
      </c>
      <c r="E537" s="14" t="s">
        <v>36</v>
      </c>
      <c r="F537" s="335"/>
      <c r="G537" s="335"/>
      <c r="H537" s="347" t="s">
        <v>37</v>
      </c>
      <c r="I537" s="347"/>
      <c r="J537" s="336" t="s">
        <v>31</v>
      </c>
      <c r="K537" s="336" t="s">
        <v>31</v>
      </c>
      <c r="L537" s="346">
        <v>0</v>
      </c>
      <c r="N537" s="2">
        <f t="shared" si="36"/>
        <v>0</v>
      </c>
      <c r="O537" s="2">
        <f t="shared" si="33"/>
        <v>0</v>
      </c>
      <c r="P537" s="2">
        <f t="shared" si="34"/>
        <v>0</v>
      </c>
      <c r="Q537" s="2">
        <f t="shared" si="35"/>
        <v>0</v>
      </c>
    </row>
    <row r="538" spans="1:17" s="2" customFormat="1" ht="24" customHeight="1" x14ac:dyDescent="0.15">
      <c r="A538" s="333"/>
      <c r="B538" s="15" t="s">
        <v>44</v>
      </c>
      <c r="C538" s="15" t="s">
        <v>440</v>
      </c>
      <c r="D538" s="17">
        <v>44645</v>
      </c>
      <c r="E538" s="15" t="s">
        <v>441</v>
      </c>
      <c r="F538" s="335"/>
      <c r="G538" s="335"/>
      <c r="H538" s="347"/>
      <c r="I538" s="347"/>
      <c r="J538" s="336"/>
      <c r="K538" s="336"/>
      <c r="L538" s="346"/>
      <c r="N538" s="2">
        <f t="shared" si="36"/>
        <v>0</v>
      </c>
      <c r="O538" s="2">
        <f t="shared" si="33"/>
        <v>0</v>
      </c>
      <c r="P538" s="2">
        <f t="shared" si="34"/>
        <v>0</v>
      </c>
      <c r="Q538" s="2">
        <f t="shared" si="35"/>
        <v>0</v>
      </c>
    </row>
    <row r="539" spans="1:17" s="2" customFormat="1" ht="24" customHeight="1" x14ac:dyDescent="0.15">
      <c r="A539" s="333">
        <v>100</v>
      </c>
      <c r="B539" s="10" t="s">
        <v>22</v>
      </c>
      <c r="C539" s="14" t="s">
        <v>23</v>
      </c>
      <c r="D539" s="14" t="s">
        <v>24</v>
      </c>
      <c r="E539" s="14" t="s">
        <v>25</v>
      </c>
      <c r="F539" s="334" t="s">
        <v>17</v>
      </c>
      <c r="G539" s="334"/>
      <c r="H539" s="335"/>
      <c r="I539" s="335"/>
      <c r="J539" s="335"/>
      <c r="K539" s="335"/>
      <c r="L539" s="335"/>
      <c r="N539" s="2">
        <f t="shared" si="36"/>
        <v>0</v>
      </c>
      <c r="O539" s="2">
        <f t="shared" si="33"/>
        <v>0</v>
      </c>
      <c r="P539" s="2">
        <f t="shared" si="34"/>
        <v>0</v>
      </c>
      <c r="Q539" s="2">
        <f t="shared" si="35"/>
        <v>0</v>
      </c>
    </row>
    <row r="540" spans="1:17" s="2" customFormat="1" ht="26.25" customHeight="1" x14ac:dyDescent="0.15">
      <c r="A540" s="333"/>
      <c r="B540" s="336" t="s">
        <v>442</v>
      </c>
      <c r="C540" s="353" t="s">
        <v>443</v>
      </c>
      <c r="D540" s="348">
        <v>44647</v>
      </c>
      <c r="E540" s="336" t="s">
        <v>444</v>
      </c>
      <c r="F540" s="336" t="s">
        <v>445</v>
      </c>
      <c r="G540" s="336"/>
      <c r="H540" s="347" t="s">
        <v>30</v>
      </c>
      <c r="I540" s="347"/>
      <c r="J540" s="15" t="s">
        <v>31</v>
      </c>
      <c r="K540" s="15" t="s">
        <v>7</v>
      </c>
      <c r="L540" s="16">
        <v>666</v>
      </c>
      <c r="N540" s="2">
        <f t="shared" si="36"/>
        <v>0</v>
      </c>
      <c r="O540" s="2">
        <f t="shared" si="33"/>
        <v>0</v>
      </c>
      <c r="P540" s="2">
        <f t="shared" si="34"/>
        <v>0</v>
      </c>
      <c r="Q540" s="2">
        <f t="shared" si="35"/>
        <v>0</v>
      </c>
    </row>
    <row r="541" spans="1:17" s="2" customFormat="1" ht="344.25" customHeight="1" x14ac:dyDescent="0.15">
      <c r="A541" s="333"/>
      <c r="B541" s="336"/>
      <c r="C541" s="353"/>
      <c r="D541" s="348"/>
      <c r="E541" s="336"/>
      <c r="F541" s="336"/>
      <c r="G541" s="336"/>
      <c r="H541" s="347" t="s">
        <v>32</v>
      </c>
      <c r="I541" s="347"/>
      <c r="J541" s="15" t="s">
        <v>31</v>
      </c>
      <c r="K541" s="15" t="s">
        <v>7</v>
      </c>
      <c r="L541" s="16">
        <v>674.44</v>
      </c>
      <c r="N541" s="2">
        <f t="shared" si="36"/>
        <v>0</v>
      </c>
      <c r="O541" s="2">
        <f t="shared" si="33"/>
        <v>0</v>
      </c>
      <c r="P541" s="2">
        <f t="shared" si="34"/>
        <v>0</v>
      </c>
      <c r="Q541" s="2">
        <f t="shared" si="35"/>
        <v>0</v>
      </c>
    </row>
    <row r="542" spans="1:17" s="2" customFormat="1" ht="24" customHeight="1" x14ac:dyDescent="0.15">
      <c r="A542" s="333"/>
      <c r="B542" s="10" t="s">
        <v>33</v>
      </c>
      <c r="C542" s="14" t="s">
        <v>34</v>
      </c>
      <c r="D542" s="14" t="s">
        <v>35</v>
      </c>
      <c r="E542" s="14" t="s">
        <v>36</v>
      </c>
      <c r="F542" s="335"/>
      <c r="G542" s="335"/>
      <c r="H542" s="347" t="s">
        <v>37</v>
      </c>
      <c r="I542" s="347"/>
      <c r="J542" s="336" t="s">
        <v>31</v>
      </c>
      <c r="K542" s="336" t="s">
        <v>7</v>
      </c>
      <c r="L542" s="346">
        <v>80</v>
      </c>
      <c r="N542" s="2">
        <f t="shared" si="36"/>
        <v>0</v>
      </c>
      <c r="O542" s="2">
        <f t="shared" si="33"/>
        <v>0</v>
      </c>
      <c r="P542" s="2">
        <f t="shared" si="34"/>
        <v>0</v>
      </c>
      <c r="Q542" s="2">
        <f t="shared" si="35"/>
        <v>0</v>
      </c>
    </row>
    <row r="543" spans="1:17" s="2" customFormat="1" ht="24" customHeight="1" x14ac:dyDescent="0.15">
      <c r="A543" s="333"/>
      <c r="B543" s="15" t="s">
        <v>446</v>
      </c>
      <c r="C543" s="15" t="s">
        <v>445</v>
      </c>
      <c r="D543" s="17">
        <v>44650</v>
      </c>
      <c r="E543" s="15" t="s">
        <v>290</v>
      </c>
      <c r="F543" s="335"/>
      <c r="G543" s="335"/>
      <c r="H543" s="347"/>
      <c r="I543" s="347"/>
      <c r="J543" s="336"/>
      <c r="K543" s="336"/>
      <c r="L543" s="346"/>
      <c r="N543" s="2">
        <f t="shared" si="36"/>
        <v>0</v>
      </c>
      <c r="O543" s="2">
        <f t="shared" si="33"/>
        <v>0</v>
      </c>
      <c r="P543" s="2">
        <f t="shared" si="34"/>
        <v>0</v>
      </c>
      <c r="Q543" s="2">
        <f t="shared" si="35"/>
        <v>0</v>
      </c>
    </row>
    <row r="544" spans="1:17" s="2" customFormat="1" ht="24" customHeight="1" x14ac:dyDescent="0.15">
      <c r="A544" s="333">
        <v>101</v>
      </c>
      <c r="B544" s="10" t="s">
        <v>22</v>
      </c>
      <c r="C544" s="14" t="s">
        <v>23</v>
      </c>
      <c r="D544" s="14" t="s">
        <v>24</v>
      </c>
      <c r="E544" s="14" t="s">
        <v>25</v>
      </c>
      <c r="F544" s="334" t="s">
        <v>17</v>
      </c>
      <c r="G544" s="334"/>
      <c r="H544" s="335"/>
      <c r="I544" s="335"/>
      <c r="J544" s="335"/>
      <c r="K544" s="335"/>
      <c r="L544" s="335"/>
      <c r="N544" s="2">
        <f t="shared" si="36"/>
        <v>0</v>
      </c>
      <c r="O544" s="2">
        <f t="shared" si="33"/>
        <v>0</v>
      </c>
      <c r="P544" s="2">
        <f t="shared" si="34"/>
        <v>0</v>
      </c>
      <c r="Q544" s="2">
        <f t="shared" si="35"/>
        <v>0</v>
      </c>
    </row>
    <row r="545" spans="1:17" s="2" customFormat="1" ht="26.25" customHeight="1" x14ac:dyDescent="0.15">
      <c r="A545" s="333"/>
      <c r="B545" s="336" t="s">
        <v>447</v>
      </c>
      <c r="C545" s="353" t="s">
        <v>448</v>
      </c>
      <c r="D545" s="348">
        <v>44616</v>
      </c>
      <c r="E545" s="336" t="s">
        <v>42</v>
      </c>
      <c r="F545" s="336" t="s">
        <v>43</v>
      </c>
      <c r="G545" s="336"/>
      <c r="H545" s="347" t="s">
        <v>30</v>
      </c>
      <c r="I545" s="347"/>
      <c r="J545" s="15" t="s">
        <v>31</v>
      </c>
      <c r="K545" s="15" t="s">
        <v>7</v>
      </c>
      <c r="L545" s="16">
        <v>218.05</v>
      </c>
      <c r="N545" s="2">
        <f t="shared" si="36"/>
        <v>0</v>
      </c>
      <c r="O545" s="2">
        <f t="shared" si="33"/>
        <v>0</v>
      </c>
      <c r="P545" s="2">
        <f t="shared" si="34"/>
        <v>0</v>
      </c>
      <c r="Q545" s="2">
        <f t="shared" si="35"/>
        <v>0</v>
      </c>
    </row>
    <row r="546" spans="1:17" s="2" customFormat="1" ht="323.25" customHeight="1" x14ac:dyDescent="0.15">
      <c r="A546" s="333"/>
      <c r="B546" s="336"/>
      <c r="C546" s="353"/>
      <c r="D546" s="348"/>
      <c r="E546" s="336"/>
      <c r="F546" s="336"/>
      <c r="G546" s="336"/>
      <c r="H546" s="347" t="s">
        <v>32</v>
      </c>
      <c r="I546" s="347"/>
      <c r="J546" s="15" t="s">
        <v>31</v>
      </c>
      <c r="K546" s="15" t="s">
        <v>7</v>
      </c>
      <c r="L546" s="16">
        <v>581.95000000000005</v>
      </c>
      <c r="N546" s="2">
        <f t="shared" si="36"/>
        <v>0</v>
      </c>
      <c r="O546" s="2">
        <f t="shared" si="33"/>
        <v>0</v>
      </c>
      <c r="P546" s="2">
        <f t="shared" si="34"/>
        <v>0</v>
      </c>
      <c r="Q546" s="2">
        <f t="shared" si="35"/>
        <v>0</v>
      </c>
    </row>
    <row r="547" spans="1:17" s="2" customFormat="1" ht="24" customHeight="1" x14ac:dyDescent="0.15">
      <c r="A547" s="333"/>
      <c r="B547" s="10" t="s">
        <v>33</v>
      </c>
      <c r="C547" s="14" t="s">
        <v>34</v>
      </c>
      <c r="D547" s="14" t="s">
        <v>35</v>
      </c>
      <c r="E547" s="14" t="s">
        <v>36</v>
      </c>
      <c r="F547" s="335"/>
      <c r="G547" s="335"/>
      <c r="H547" s="347" t="s">
        <v>37</v>
      </c>
      <c r="I547" s="347"/>
      <c r="J547" s="336" t="s">
        <v>31</v>
      </c>
      <c r="K547" s="336" t="s">
        <v>31</v>
      </c>
      <c r="L547" s="346">
        <v>0</v>
      </c>
      <c r="N547" s="2">
        <f t="shared" si="36"/>
        <v>0</v>
      </c>
      <c r="O547" s="2">
        <f t="shared" si="33"/>
        <v>0</v>
      </c>
      <c r="P547" s="2">
        <f t="shared" si="34"/>
        <v>0</v>
      </c>
      <c r="Q547" s="2">
        <f t="shared" si="35"/>
        <v>0</v>
      </c>
    </row>
    <row r="548" spans="1:17" s="2" customFormat="1" ht="24" customHeight="1" x14ac:dyDescent="0.15">
      <c r="A548" s="333"/>
      <c r="B548" s="15" t="s">
        <v>44</v>
      </c>
      <c r="C548" s="15" t="s">
        <v>43</v>
      </c>
      <c r="D548" s="17">
        <v>44620</v>
      </c>
      <c r="E548" s="15" t="s">
        <v>165</v>
      </c>
      <c r="F548" s="335"/>
      <c r="G548" s="335"/>
      <c r="H548" s="347"/>
      <c r="I548" s="347"/>
      <c r="J548" s="336"/>
      <c r="K548" s="336"/>
      <c r="L548" s="346"/>
      <c r="N548" s="2">
        <f t="shared" si="36"/>
        <v>0</v>
      </c>
      <c r="O548" s="2">
        <f t="shared" si="33"/>
        <v>0</v>
      </c>
      <c r="P548" s="2">
        <f t="shared" si="34"/>
        <v>0</v>
      </c>
      <c r="Q548" s="2">
        <f t="shared" si="35"/>
        <v>0</v>
      </c>
    </row>
    <row r="549" spans="1:17" s="2" customFormat="1" ht="24" customHeight="1" x14ac:dyDescent="0.15">
      <c r="A549" s="333">
        <v>102</v>
      </c>
      <c r="B549" s="10" t="s">
        <v>22</v>
      </c>
      <c r="C549" s="14" t="s">
        <v>23</v>
      </c>
      <c r="D549" s="14" t="s">
        <v>24</v>
      </c>
      <c r="E549" s="14" t="s">
        <v>25</v>
      </c>
      <c r="F549" s="334" t="s">
        <v>17</v>
      </c>
      <c r="G549" s="334"/>
      <c r="H549" s="335"/>
      <c r="I549" s="335"/>
      <c r="J549" s="335"/>
      <c r="K549" s="335"/>
      <c r="L549" s="335"/>
      <c r="N549" s="2">
        <f t="shared" si="36"/>
        <v>0</v>
      </c>
      <c r="O549" s="2">
        <f t="shared" si="33"/>
        <v>0</v>
      </c>
      <c r="P549" s="2">
        <f t="shared" si="34"/>
        <v>0</v>
      </c>
      <c r="Q549" s="2">
        <f t="shared" si="35"/>
        <v>0</v>
      </c>
    </row>
    <row r="550" spans="1:17" s="2" customFormat="1" ht="26.25" customHeight="1" x14ac:dyDescent="0.15">
      <c r="A550" s="333"/>
      <c r="B550" s="336" t="s">
        <v>449</v>
      </c>
      <c r="C550" s="353" t="s">
        <v>450</v>
      </c>
      <c r="D550" s="348">
        <v>44609</v>
      </c>
      <c r="E550" s="336" t="s">
        <v>60</v>
      </c>
      <c r="F550" s="336" t="s">
        <v>451</v>
      </c>
      <c r="G550" s="336"/>
      <c r="H550" s="347" t="s">
        <v>30</v>
      </c>
      <c r="I550" s="347"/>
      <c r="J550" s="15" t="s">
        <v>31</v>
      </c>
      <c r="K550" s="15" t="s">
        <v>31</v>
      </c>
      <c r="L550" s="16">
        <v>0</v>
      </c>
      <c r="N550" s="2">
        <f t="shared" si="36"/>
        <v>0</v>
      </c>
      <c r="O550" s="2">
        <f t="shared" si="33"/>
        <v>0</v>
      </c>
      <c r="P550" s="2">
        <f t="shared" si="34"/>
        <v>0</v>
      </c>
      <c r="Q550" s="2">
        <f t="shared" si="35"/>
        <v>0</v>
      </c>
    </row>
    <row r="551" spans="1:17" s="2" customFormat="1" ht="408.95" customHeight="1" x14ac:dyDescent="0.15">
      <c r="A551" s="333"/>
      <c r="B551" s="336"/>
      <c r="C551" s="353"/>
      <c r="D551" s="348"/>
      <c r="E551" s="336"/>
      <c r="F551" s="336"/>
      <c r="G551" s="336"/>
      <c r="H551" s="347" t="s">
        <v>32</v>
      </c>
      <c r="I551" s="347"/>
      <c r="J551" s="336" t="s">
        <v>31</v>
      </c>
      <c r="K551" s="336" t="s">
        <v>31</v>
      </c>
      <c r="L551" s="346">
        <v>0</v>
      </c>
      <c r="N551" s="2">
        <f t="shared" si="36"/>
        <v>0</v>
      </c>
      <c r="O551" s="2">
        <f t="shared" si="33"/>
        <v>0</v>
      </c>
      <c r="P551" s="2">
        <f t="shared" si="34"/>
        <v>0</v>
      </c>
      <c r="Q551" s="2">
        <f t="shared" si="35"/>
        <v>0</v>
      </c>
    </row>
    <row r="552" spans="1:17" s="2" customFormat="1" ht="197.85" customHeight="1" x14ac:dyDescent="0.15">
      <c r="A552" s="333"/>
      <c r="B552" s="336"/>
      <c r="C552" s="353"/>
      <c r="D552" s="348"/>
      <c r="E552" s="336"/>
      <c r="F552" s="336"/>
      <c r="G552" s="336"/>
      <c r="H552" s="347"/>
      <c r="I552" s="347"/>
      <c r="J552" s="336"/>
      <c r="K552" s="336"/>
      <c r="L552" s="346"/>
      <c r="N552" s="2">
        <f t="shared" si="36"/>
        <v>0</v>
      </c>
      <c r="O552" s="2">
        <f t="shared" si="33"/>
        <v>0</v>
      </c>
      <c r="P552" s="2">
        <f t="shared" si="34"/>
        <v>0</v>
      </c>
      <c r="Q552" s="2">
        <f t="shared" si="35"/>
        <v>0</v>
      </c>
    </row>
    <row r="553" spans="1:17" s="2" customFormat="1" ht="24" customHeight="1" x14ac:dyDescent="0.15">
      <c r="A553" s="333"/>
      <c r="B553" s="10" t="s">
        <v>33</v>
      </c>
      <c r="C553" s="14" t="s">
        <v>34</v>
      </c>
      <c r="D553" s="14" t="s">
        <v>35</v>
      </c>
      <c r="E553" s="14" t="s">
        <v>36</v>
      </c>
      <c r="F553" s="335"/>
      <c r="G553" s="335"/>
      <c r="H553" s="347" t="s">
        <v>37</v>
      </c>
      <c r="I553" s="347"/>
      <c r="J553" s="336" t="s">
        <v>31</v>
      </c>
      <c r="K553" s="336" t="s">
        <v>7</v>
      </c>
      <c r="L553" s="346">
        <v>290</v>
      </c>
      <c r="N553" s="2">
        <f t="shared" si="36"/>
        <v>0</v>
      </c>
      <c r="O553" s="2">
        <f t="shared" si="33"/>
        <v>0</v>
      </c>
      <c r="P553" s="2">
        <f t="shared" si="34"/>
        <v>0</v>
      </c>
      <c r="Q553" s="2">
        <f t="shared" si="35"/>
        <v>0</v>
      </c>
    </row>
    <row r="554" spans="1:17" s="2" customFormat="1" ht="34.5" customHeight="1" x14ac:dyDescent="0.15">
      <c r="A554" s="333"/>
      <c r="B554" s="15" t="s">
        <v>452</v>
      </c>
      <c r="C554" s="15" t="s">
        <v>451</v>
      </c>
      <c r="D554" s="17">
        <v>44616</v>
      </c>
      <c r="E554" s="15" t="s">
        <v>453</v>
      </c>
      <c r="F554" s="335"/>
      <c r="G554" s="335"/>
      <c r="H554" s="347"/>
      <c r="I554" s="347"/>
      <c r="J554" s="336"/>
      <c r="K554" s="336"/>
      <c r="L554" s="346"/>
      <c r="N554" s="2">
        <f t="shared" si="36"/>
        <v>0</v>
      </c>
      <c r="O554" s="2">
        <f t="shared" si="33"/>
        <v>0</v>
      </c>
      <c r="P554" s="2">
        <f t="shared" si="34"/>
        <v>0</v>
      </c>
      <c r="Q554" s="2">
        <f t="shared" si="35"/>
        <v>0</v>
      </c>
    </row>
    <row r="555" spans="1:17" s="2" customFormat="1" ht="24" customHeight="1" x14ac:dyDescent="0.15">
      <c r="A555" s="333">
        <v>103</v>
      </c>
      <c r="B555" s="10" t="s">
        <v>22</v>
      </c>
      <c r="C555" s="14" t="s">
        <v>23</v>
      </c>
      <c r="D555" s="14" t="s">
        <v>24</v>
      </c>
      <c r="E555" s="14" t="s">
        <v>25</v>
      </c>
      <c r="F555" s="334" t="s">
        <v>17</v>
      </c>
      <c r="G555" s="334"/>
      <c r="H555" s="335"/>
      <c r="I555" s="335"/>
      <c r="J555" s="335"/>
      <c r="K555" s="335"/>
      <c r="L555" s="335"/>
      <c r="N555" s="2">
        <f t="shared" si="36"/>
        <v>0</v>
      </c>
      <c r="O555" s="2">
        <f t="shared" si="33"/>
        <v>0</v>
      </c>
      <c r="P555" s="2">
        <f t="shared" si="34"/>
        <v>0</v>
      </c>
      <c r="Q555" s="2">
        <f t="shared" si="35"/>
        <v>0</v>
      </c>
    </row>
    <row r="556" spans="1:17" s="2" customFormat="1" ht="26.25" customHeight="1" x14ac:dyDescent="0.15">
      <c r="A556" s="333"/>
      <c r="B556" s="336" t="s">
        <v>449</v>
      </c>
      <c r="C556" s="353" t="s">
        <v>454</v>
      </c>
      <c r="D556" s="348">
        <v>44637</v>
      </c>
      <c r="E556" s="336" t="s">
        <v>455</v>
      </c>
      <c r="F556" s="336" t="s">
        <v>456</v>
      </c>
      <c r="G556" s="336"/>
      <c r="H556" s="347" t="s">
        <v>30</v>
      </c>
      <c r="I556" s="347"/>
      <c r="J556" s="15" t="s">
        <v>31</v>
      </c>
      <c r="K556" s="15" t="s">
        <v>31</v>
      </c>
      <c r="L556" s="16">
        <v>0</v>
      </c>
      <c r="N556" s="2">
        <f t="shared" si="36"/>
        <v>0</v>
      </c>
      <c r="O556" s="2">
        <f t="shared" si="33"/>
        <v>0</v>
      </c>
      <c r="P556" s="2">
        <f t="shared" si="34"/>
        <v>0</v>
      </c>
      <c r="Q556" s="2">
        <f t="shared" si="35"/>
        <v>0</v>
      </c>
    </row>
    <row r="557" spans="1:17" s="2" customFormat="1" ht="408.95" customHeight="1" x14ac:dyDescent="0.15">
      <c r="A557" s="333"/>
      <c r="B557" s="336"/>
      <c r="C557" s="353"/>
      <c r="D557" s="348"/>
      <c r="E557" s="336"/>
      <c r="F557" s="336"/>
      <c r="G557" s="336"/>
      <c r="H557" s="347" t="s">
        <v>32</v>
      </c>
      <c r="I557" s="347"/>
      <c r="J557" s="336" t="s">
        <v>31</v>
      </c>
      <c r="K557" s="336" t="s">
        <v>31</v>
      </c>
      <c r="L557" s="346">
        <v>0</v>
      </c>
      <c r="N557" s="2">
        <f t="shared" si="36"/>
        <v>0</v>
      </c>
      <c r="O557" s="2">
        <f t="shared" si="33"/>
        <v>0</v>
      </c>
      <c r="P557" s="2">
        <f t="shared" si="34"/>
        <v>0</v>
      </c>
      <c r="Q557" s="2">
        <f t="shared" si="35"/>
        <v>0</v>
      </c>
    </row>
    <row r="558" spans="1:17" s="2" customFormat="1" ht="408.95" customHeight="1" x14ac:dyDescent="0.15">
      <c r="A558" s="333"/>
      <c r="B558" s="336"/>
      <c r="C558" s="353"/>
      <c r="D558" s="348"/>
      <c r="E558" s="336"/>
      <c r="F558" s="336"/>
      <c r="G558" s="336"/>
      <c r="H558" s="347"/>
      <c r="I558" s="347"/>
      <c r="J558" s="336"/>
      <c r="K558" s="336"/>
      <c r="L558" s="346"/>
      <c r="N558" s="2">
        <f t="shared" si="36"/>
        <v>0</v>
      </c>
      <c r="O558" s="2">
        <f t="shared" si="33"/>
        <v>0</v>
      </c>
      <c r="P558" s="2">
        <f t="shared" si="34"/>
        <v>0</v>
      </c>
      <c r="Q558" s="2">
        <f t="shared" si="35"/>
        <v>0</v>
      </c>
    </row>
    <row r="559" spans="1:17" s="2" customFormat="1" ht="135.19999999999999" customHeight="1" x14ac:dyDescent="0.15">
      <c r="A559" s="333"/>
      <c r="B559" s="336"/>
      <c r="C559" s="353"/>
      <c r="D559" s="348"/>
      <c r="E559" s="336"/>
      <c r="F559" s="336"/>
      <c r="G559" s="336"/>
      <c r="H559" s="347"/>
      <c r="I559" s="347"/>
      <c r="J559" s="336"/>
      <c r="K559" s="336"/>
      <c r="L559" s="346"/>
      <c r="N559" s="2">
        <f t="shared" si="36"/>
        <v>0</v>
      </c>
      <c r="O559" s="2">
        <f t="shared" si="33"/>
        <v>0</v>
      </c>
      <c r="P559" s="2">
        <f t="shared" si="34"/>
        <v>0</v>
      </c>
      <c r="Q559" s="2">
        <f t="shared" si="35"/>
        <v>0</v>
      </c>
    </row>
    <row r="560" spans="1:17" s="2" customFormat="1" ht="24" customHeight="1" x14ac:dyDescent="0.15">
      <c r="A560" s="333"/>
      <c r="B560" s="10" t="s">
        <v>33</v>
      </c>
      <c r="C560" s="14" t="s">
        <v>34</v>
      </c>
      <c r="D560" s="14" t="s">
        <v>35</v>
      </c>
      <c r="E560" s="14" t="s">
        <v>36</v>
      </c>
      <c r="F560" s="335"/>
      <c r="G560" s="335"/>
      <c r="H560" s="347" t="s">
        <v>37</v>
      </c>
      <c r="I560" s="347"/>
      <c r="J560" s="336" t="s">
        <v>31</v>
      </c>
      <c r="K560" s="336" t="s">
        <v>7</v>
      </c>
      <c r="L560" s="346">
        <v>1545</v>
      </c>
      <c r="N560" s="2">
        <f t="shared" si="36"/>
        <v>0</v>
      </c>
      <c r="O560" s="2">
        <f t="shared" si="33"/>
        <v>0</v>
      </c>
      <c r="P560" s="2">
        <f t="shared" si="34"/>
        <v>0</v>
      </c>
      <c r="Q560" s="2">
        <f t="shared" si="35"/>
        <v>0</v>
      </c>
    </row>
    <row r="561" spans="1:17" s="2" customFormat="1" ht="34.5" customHeight="1" x14ac:dyDescent="0.15">
      <c r="A561" s="333"/>
      <c r="B561" s="15" t="s">
        <v>452</v>
      </c>
      <c r="C561" s="15" t="s">
        <v>456</v>
      </c>
      <c r="D561" s="17">
        <v>44645</v>
      </c>
      <c r="E561" s="15" t="s">
        <v>457</v>
      </c>
      <c r="F561" s="335"/>
      <c r="G561" s="335"/>
      <c r="H561" s="347"/>
      <c r="I561" s="347"/>
      <c r="J561" s="336"/>
      <c r="K561" s="336"/>
      <c r="L561" s="346"/>
      <c r="N561" s="2">
        <f t="shared" si="36"/>
        <v>0</v>
      </c>
      <c r="O561" s="2">
        <f t="shared" si="33"/>
        <v>0</v>
      </c>
      <c r="P561" s="2">
        <f t="shared" si="34"/>
        <v>0</v>
      </c>
      <c r="Q561" s="2">
        <f t="shared" si="35"/>
        <v>0</v>
      </c>
    </row>
    <row r="562" spans="1:17" s="2" customFormat="1" ht="24" customHeight="1" x14ac:dyDescent="0.15">
      <c r="A562" s="333">
        <v>104</v>
      </c>
      <c r="B562" s="10" t="s">
        <v>22</v>
      </c>
      <c r="C562" s="14" t="s">
        <v>23</v>
      </c>
      <c r="D562" s="14" t="s">
        <v>24</v>
      </c>
      <c r="E562" s="14" t="s">
        <v>25</v>
      </c>
      <c r="F562" s="334" t="s">
        <v>17</v>
      </c>
      <c r="G562" s="334"/>
      <c r="H562" s="335"/>
      <c r="I562" s="335"/>
      <c r="J562" s="335"/>
      <c r="K562" s="335"/>
      <c r="L562" s="335"/>
      <c r="N562" s="2">
        <f t="shared" si="36"/>
        <v>0</v>
      </c>
      <c r="O562" s="2">
        <f t="shared" si="33"/>
        <v>0</v>
      </c>
      <c r="P562" s="2">
        <f t="shared" si="34"/>
        <v>0</v>
      </c>
      <c r="Q562" s="2">
        <f t="shared" si="35"/>
        <v>0</v>
      </c>
    </row>
    <row r="563" spans="1:17" s="2" customFormat="1" ht="26.25" customHeight="1" x14ac:dyDescent="0.15">
      <c r="A563" s="333"/>
      <c r="B563" s="336" t="s">
        <v>458</v>
      </c>
      <c r="C563" s="353" t="s">
        <v>459</v>
      </c>
      <c r="D563" s="348">
        <v>44535</v>
      </c>
      <c r="E563" s="336" t="s">
        <v>182</v>
      </c>
      <c r="F563" s="336" t="s">
        <v>460</v>
      </c>
      <c r="G563" s="336"/>
      <c r="H563" s="347" t="s">
        <v>30</v>
      </c>
      <c r="I563" s="347"/>
      <c r="J563" s="15" t="s">
        <v>31</v>
      </c>
      <c r="K563" s="15" t="s">
        <v>7</v>
      </c>
      <c r="L563" s="16">
        <v>716.97</v>
      </c>
      <c r="N563" s="2">
        <f t="shared" si="36"/>
        <v>0</v>
      </c>
      <c r="O563" s="2">
        <f t="shared" si="33"/>
        <v>0</v>
      </c>
      <c r="P563" s="2">
        <f t="shared" si="34"/>
        <v>0</v>
      </c>
      <c r="Q563" s="2">
        <f t="shared" si="35"/>
        <v>0</v>
      </c>
    </row>
    <row r="564" spans="1:17" s="2" customFormat="1" ht="354.75" customHeight="1" x14ac:dyDescent="0.15">
      <c r="A564" s="333"/>
      <c r="B564" s="336"/>
      <c r="C564" s="353"/>
      <c r="D564" s="348"/>
      <c r="E564" s="336"/>
      <c r="F564" s="336"/>
      <c r="G564" s="336"/>
      <c r="H564" s="347" t="s">
        <v>32</v>
      </c>
      <c r="I564" s="347"/>
      <c r="J564" s="15" t="s">
        <v>31</v>
      </c>
      <c r="K564" s="15" t="s">
        <v>31</v>
      </c>
      <c r="L564" s="16">
        <v>0</v>
      </c>
      <c r="N564" s="2">
        <f t="shared" si="36"/>
        <v>0</v>
      </c>
      <c r="O564" s="2">
        <f t="shared" si="33"/>
        <v>0</v>
      </c>
      <c r="P564" s="2">
        <f t="shared" si="34"/>
        <v>0</v>
      </c>
      <c r="Q564" s="2">
        <f t="shared" si="35"/>
        <v>0</v>
      </c>
    </row>
    <row r="565" spans="1:17" s="2" customFormat="1" ht="24" customHeight="1" x14ac:dyDescent="0.15">
      <c r="A565" s="333"/>
      <c r="B565" s="10" t="s">
        <v>33</v>
      </c>
      <c r="C565" s="14" t="s">
        <v>34</v>
      </c>
      <c r="D565" s="14" t="s">
        <v>35</v>
      </c>
      <c r="E565" s="14" t="s">
        <v>36</v>
      </c>
      <c r="F565" s="335"/>
      <c r="G565" s="335"/>
      <c r="H565" s="347" t="s">
        <v>37</v>
      </c>
      <c r="I565" s="347"/>
      <c r="J565" s="336" t="s">
        <v>31</v>
      </c>
      <c r="K565" s="336" t="s">
        <v>7</v>
      </c>
      <c r="L565" s="346">
        <v>92</v>
      </c>
      <c r="N565" s="2">
        <f t="shared" si="36"/>
        <v>0</v>
      </c>
      <c r="O565" s="2">
        <f t="shared" si="33"/>
        <v>0</v>
      </c>
      <c r="P565" s="2">
        <f t="shared" si="34"/>
        <v>0</v>
      </c>
      <c r="Q565" s="2">
        <f t="shared" si="35"/>
        <v>0</v>
      </c>
    </row>
    <row r="566" spans="1:17" s="2" customFormat="1" ht="24" customHeight="1" x14ac:dyDescent="0.15">
      <c r="A566" s="333"/>
      <c r="B566" s="15" t="s">
        <v>461</v>
      </c>
      <c r="C566" s="15" t="s">
        <v>460</v>
      </c>
      <c r="D566" s="17">
        <v>44537</v>
      </c>
      <c r="E566" s="15" t="s">
        <v>462</v>
      </c>
      <c r="F566" s="335"/>
      <c r="G566" s="335"/>
      <c r="H566" s="347"/>
      <c r="I566" s="347"/>
      <c r="J566" s="336"/>
      <c r="K566" s="336"/>
      <c r="L566" s="346"/>
      <c r="N566" s="2">
        <f t="shared" si="36"/>
        <v>0</v>
      </c>
      <c r="O566" s="2">
        <f t="shared" si="33"/>
        <v>0</v>
      </c>
      <c r="P566" s="2">
        <f t="shared" si="34"/>
        <v>0</v>
      </c>
      <c r="Q566" s="2">
        <f t="shared" si="35"/>
        <v>0</v>
      </c>
    </row>
    <row r="567" spans="1:17" s="2" customFormat="1" ht="24" customHeight="1" x14ac:dyDescent="0.15">
      <c r="A567" s="333">
        <v>105</v>
      </c>
      <c r="B567" s="10" t="s">
        <v>22</v>
      </c>
      <c r="C567" s="14" t="s">
        <v>23</v>
      </c>
      <c r="D567" s="14" t="s">
        <v>24</v>
      </c>
      <c r="E567" s="14" t="s">
        <v>25</v>
      </c>
      <c r="F567" s="334" t="s">
        <v>17</v>
      </c>
      <c r="G567" s="334"/>
      <c r="H567" s="335"/>
      <c r="I567" s="335"/>
      <c r="J567" s="335"/>
      <c r="K567" s="335"/>
      <c r="L567" s="335"/>
      <c r="N567" s="2">
        <f t="shared" si="36"/>
        <v>0</v>
      </c>
      <c r="O567" s="2">
        <f t="shared" si="33"/>
        <v>0</v>
      </c>
      <c r="P567" s="2">
        <f t="shared" si="34"/>
        <v>0</v>
      </c>
      <c r="Q567" s="2">
        <f t="shared" si="35"/>
        <v>0</v>
      </c>
    </row>
    <row r="568" spans="1:17" s="2" customFormat="1" ht="26.25" customHeight="1" x14ac:dyDescent="0.15">
      <c r="A568" s="333"/>
      <c r="B568" s="336" t="s">
        <v>463</v>
      </c>
      <c r="C568" s="353" t="s">
        <v>464</v>
      </c>
      <c r="D568" s="348">
        <v>44649</v>
      </c>
      <c r="E568" s="336" t="s">
        <v>147</v>
      </c>
      <c r="F568" s="336" t="s">
        <v>465</v>
      </c>
      <c r="G568" s="336"/>
      <c r="H568" s="347" t="s">
        <v>30</v>
      </c>
      <c r="I568" s="347"/>
      <c r="J568" s="15" t="s">
        <v>31</v>
      </c>
      <c r="K568" s="15" t="s">
        <v>7</v>
      </c>
      <c r="L568" s="16">
        <v>425</v>
      </c>
      <c r="N568" s="2">
        <f t="shared" si="36"/>
        <v>0</v>
      </c>
      <c r="O568" s="2">
        <f t="shared" si="33"/>
        <v>0</v>
      </c>
      <c r="P568" s="2">
        <f t="shared" si="34"/>
        <v>0</v>
      </c>
      <c r="Q568" s="2">
        <f t="shared" si="35"/>
        <v>0</v>
      </c>
    </row>
    <row r="569" spans="1:17" s="2" customFormat="1" ht="207.75" customHeight="1" x14ac:dyDescent="0.15">
      <c r="A569" s="333"/>
      <c r="B569" s="336"/>
      <c r="C569" s="353"/>
      <c r="D569" s="348"/>
      <c r="E569" s="336"/>
      <c r="F569" s="336"/>
      <c r="G569" s="336"/>
      <c r="H569" s="347" t="s">
        <v>32</v>
      </c>
      <c r="I569" s="347"/>
      <c r="J569" s="15" t="s">
        <v>31</v>
      </c>
      <c r="K569" s="15" t="s">
        <v>7</v>
      </c>
      <c r="L569" s="16">
        <v>462.19</v>
      </c>
      <c r="N569" s="2">
        <f t="shared" si="36"/>
        <v>0</v>
      </c>
      <c r="O569" s="2">
        <f t="shared" si="33"/>
        <v>0</v>
      </c>
      <c r="P569" s="2">
        <f t="shared" si="34"/>
        <v>0</v>
      </c>
      <c r="Q569" s="2">
        <f t="shared" si="35"/>
        <v>0</v>
      </c>
    </row>
    <row r="570" spans="1:17" s="2" customFormat="1" ht="24" customHeight="1" x14ac:dyDescent="0.15">
      <c r="A570" s="333"/>
      <c r="B570" s="10" t="s">
        <v>33</v>
      </c>
      <c r="C570" s="14" t="s">
        <v>34</v>
      </c>
      <c r="D570" s="14" t="s">
        <v>35</v>
      </c>
      <c r="E570" s="14" t="s">
        <v>36</v>
      </c>
      <c r="F570" s="335"/>
      <c r="G570" s="335"/>
      <c r="H570" s="347" t="s">
        <v>37</v>
      </c>
      <c r="I570" s="347"/>
      <c r="J570" s="336" t="s">
        <v>31</v>
      </c>
      <c r="K570" s="336" t="s">
        <v>7</v>
      </c>
      <c r="L570" s="346">
        <v>250.4</v>
      </c>
      <c r="N570" s="2">
        <f t="shared" si="36"/>
        <v>0</v>
      </c>
      <c r="O570" s="2">
        <f t="shared" si="33"/>
        <v>0</v>
      </c>
      <c r="P570" s="2">
        <f t="shared" si="34"/>
        <v>0</v>
      </c>
      <c r="Q570" s="2">
        <f t="shared" si="35"/>
        <v>0</v>
      </c>
    </row>
    <row r="571" spans="1:17" s="2" customFormat="1" ht="24" customHeight="1" x14ac:dyDescent="0.15">
      <c r="A571" s="333"/>
      <c r="B571" s="15" t="s">
        <v>351</v>
      </c>
      <c r="C571" s="15" t="s">
        <v>465</v>
      </c>
      <c r="D571" s="17">
        <v>44651</v>
      </c>
      <c r="E571" s="15" t="s">
        <v>466</v>
      </c>
      <c r="F571" s="335"/>
      <c r="G571" s="335"/>
      <c r="H571" s="347"/>
      <c r="I571" s="347"/>
      <c r="J571" s="336"/>
      <c r="K571" s="336"/>
      <c r="L571" s="346"/>
      <c r="N571" s="2">
        <f t="shared" si="36"/>
        <v>0</v>
      </c>
      <c r="O571" s="2">
        <f t="shared" si="33"/>
        <v>0</v>
      </c>
      <c r="P571" s="2">
        <f t="shared" si="34"/>
        <v>0</v>
      </c>
      <c r="Q571" s="2">
        <f t="shared" si="35"/>
        <v>0</v>
      </c>
    </row>
    <row r="572" spans="1:17" s="2" customFormat="1" ht="24" customHeight="1" x14ac:dyDescent="0.15">
      <c r="A572" s="333">
        <v>106</v>
      </c>
      <c r="B572" s="10" t="s">
        <v>22</v>
      </c>
      <c r="C572" s="14" t="s">
        <v>23</v>
      </c>
      <c r="D572" s="14" t="s">
        <v>24</v>
      </c>
      <c r="E572" s="14" t="s">
        <v>25</v>
      </c>
      <c r="F572" s="334" t="s">
        <v>17</v>
      </c>
      <c r="G572" s="334"/>
      <c r="H572" s="335"/>
      <c r="I572" s="335"/>
      <c r="J572" s="335"/>
      <c r="K572" s="335"/>
      <c r="L572" s="335"/>
      <c r="N572" s="2">
        <f t="shared" si="36"/>
        <v>0</v>
      </c>
      <c r="O572" s="2">
        <f t="shared" si="33"/>
        <v>0</v>
      </c>
      <c r="P572" s="2">
        <f t="shared" si="34"/>
        <v>0</v>
      </c>
      <c r="Q572" s="2">
        <f t="shared" si="35"/>
        <v>0</v>
      </c>
    </row>
    <row r="573" spans="1:17" s="2" customFormat="1" ht="26.25" customHeight="1" x14ac:dyDescent="0.15">
      <c r="A573" s="333"/>
      <c r="B573" s="336" t="s">
        <v>467</v>
      </c>
      <c r="C573" s="353" t="s">
        <v>468</v>
      </c>
      <c r="D573" s="348">
        <v>44628</v>
      </c>
      <c r="E573" s="336" t="s">
        <v>469</v>
      </c>
      <c r="F573" s="336" t="s">
        <v>470</v>
      </c>
      <c r="G573" s="336"/>
      <c r="H573" s="347" t="s">
        <v>30</v>
      </c>
      <c r="I573" s="347"/>
      <c r="J573" s="15" t="s">
        <v>31</v>
      </c>
      <c r="K573" s="15" t="s">
        <v>7</v>
      </c>
      <c r="L573" s="16">
        <v>792</v>
      </c>
      <c r="N573" s="2">
        <f t="shared" si="36"/>
        <v>0</v>
      </c>
      <c r="O573" s="2">
        <f t="shared" si="33"/>
        <v>0</v>
      </c>
      <c r="P573" s="2">
        <f t="shared" si="34"/>
        <v>0</v>
      </c>
      <c r="Q573" s="2">
        <f t="shared" si="35"/>
        <v>0</v>
      </c>
    </row>
    <row r="574" spans="1:17" s="2" customFormat="1" ht="312.75" customHeight="1" x14ac:dyDescent="0.15">
      <c r="A574" s="333"/>
      <c r="B574" s="336"/>
      <c r="C574" s="353"/>
      <c r="D574" s="348"/>
      <c r="E574" s="336"/>
      <c r="F574" s="336"/>
      <c r="G574" s="336"/>
      <c r="H574" s="347" t="s">
        <v>32</v>
      </c>
      <c r="I574" s="347"/>
      <c r="J574" s="15" t="s">
        <v>31</v>
      </c>
      <c r="K574" s="15" t="s">
        <v>31</v>
      </c>
      <c r="L574" s="16">
        <v>0</v>
      </c>
      <c r="N574" s="2">
        <f t="shared" si="36"/>
        <v>0</v>
      </c>
      <c r="O574" s="2">
        <f t="shared" si="33"/>
        <v>0</v>
      </c>
      <c r="P574" s="2">
        <f t="shared" si="34"/>
        <v>0</v>
      </c>
      <c r="Q574" s="2">
        <f t="shared" si="35"/>
        <v>0</v>
      </c>
    </row>
    <row r="575" spans="1:17" s="2" customFormat="1" ht="24" customHeight="1" x14ac:dyDescent="0.15">
      <c r="A575" s="333"/>
      <c r="B575" s="10" t="s">
        <v>33</v>
      </c>
      <c r="C575" s="14" t="s">
        <v>34</v>
      </c>
      <c r="D575" s="14" t="s">
        <v>35</v>
      </c>
      <c r="E575" s="14" t="s">
        <v>36</v>
      </c>
      <c r="F575" s="335"/>
      <c r="G575" s="335"/>
      <c r="H575" s="347" t="s">
        <v>37</v>
      </c>
      <c r="I575" s="347"/>
      <c r="J575" s="336" t="s">
        <v>31</v>
      </c>
      <c r="K575" s="336" t="s">
        <v>7</v>
      </c>
      <c r="L575" s="346">
        <v>451</v>
      </c>
      <c r="N575" s="2">
        <f t="shared" si="36"/>
        <v>0</v>
      </c>
      <c r="O575" s="2">
        <f t="shared" si="33"/>
        <v>0</v>
      </c>
      <c r="P575" s="2">
        <f t="shared" si="34"/>
        <v>0</v>
      </c>
      <c r="Q575" s="2">
        <f t="shared" si="35"/>
        <v>0</v>
      </c>
    </row>
    <row r="576" spans="1:17" s="2" customFormat="1" ht="24" customHeight="1" x14ac:dyDescent="0.15">
      <c r="A576" s="333"/>
      <c r="B576" s="15" t="s">
        <v>356</v>
      </c>
      <c r="C576" s="15" t="s">
        <v>470</v>
      </c>
      <c r="D576" s="17">
        <v>44639</v>
      </c>
      <c r="E576" s="15" t="s">
        <v>471</v>
      </c>
      <c r="F576" s="335"/>
      <c r="G576" s="335"/>
      <c r="H576" s="347"/>
      <c r="I576" s="347"/>
      <c r="J576" s="336"/>
      <c r="K576" s="336"/>
      <c r="L576" s="346"/>
      <c r="N576" s="2">
        <f t="shared" si="36"/>
        <v>0</v>
      </c>
      <c r="O576" s="2">
        <f t="shared" si="33"/>
        <v>0</v>
      </c>
      <c r="P576" s="2">
        <f t="shared" si="34"/>
        <v>0</v>
      </c>
      <c r="Q576" s="2">
        <f t="shared" si="35"/>
        <v>0</v>
      </c>
    </row>
    <row r="577" spans="1:17" s="2" customFormat="1" ht="24" customHeight="1" x14ac:dyDescent="0.15">
      <c r="A577" s="333">
        <v>107</v>
      </c>
      <c r="B577" s="10" t="s">
        <v>22</v>
      </c>
      <c r="C577" s="14" t="s">
        <v>23</v>
      </c>
      <c r="D577" s="14" t="s">
        <v>24</v>
      </c>
      <c r="E577" s="14" t="s">
        <v>25</v>
      </c>
      <c r="F577" s="334" t="s">
        <v>17</v>
      </c>
      <c r="G577" s="334"/>
      <c r="H577" s="335"/>
      <c r="I577" s="335"/>
      <c r="J577" s="335"/>
      <c r="K577" s="335"/>
      <c r="L577" s="335"/>
      <c r="N577" s="2">
        <f t="shared" si="36"/>
        <v>0</v>
      </c>
      <c r="O577" s="2">
        <f t="shared" si="33"/>
        <v>0</v>
      </c>
      <c r="P577" s="2">
        <f t="shared" si="34"/>
        <v>0</v>
      </c>
      <c r="Q577" s="2">
        <f t="shared" si="35"/>
        <v>0</v>
      </c>
    </row>
    <row r="578" spans="1:17" s="2" customFormat="1" ht="26.25" customHeight="1" x14ac:dyDescent="0.15">
      <c r="A578" s="333"/>
      <c r="B578" s="336" t="s">
        <v>467</v>
      </c>
      <c r="C578" s="353" t="s">
        <v>468</v>
      </c>
      <c r="D578" s="348">
        <v>44628</v>
      </c>
      <c r="E578" s="336" t="s">
        <v>469</v>
      </c>
      <c r="F578" s="336" t="s">
        <v>472</v>
      </c>
      <c r="G578" s="336"/>
      <c r="H578" s="347" t="s">
        <v>30</v>
      </c>
      <c r="I578" s="347"/>
      <c r="J578" s="15" t="s">
        <v>31</v>
      </c>
      <c r="K578" s="15" t="s">
        <v>7</v>
      </c>
      <c r="L578" s="16">
        <v>2046</v>
      </c>
      <c r="N578" s="2">
        <f t="shared" si="36"/>
        <v>0</v>
      </c>
      <c r="O578" s="2">
        <f t="shared" si="33"/>
        <v>0</v>
      </c>
      <c r="P578" s="2">
        <f t="shared" si="34"/>
        <v>0</v>
      </c>
      <c r="Q578" s="2">
        <f t="shared" si="35"/>
        <v>0</v>
      </c>
    </row>
    <row r="579" spans="1:17" s="2" customFormat="1" ht="312.75" customHeight="1" x14ac:dyDescent="0.15">
      <c r="A579" s="333"/>
      <c r="B579" s="336"/>
      <c r="C579" s="353"/>
      <c r="D579" s="348"/>
      <c r="E579" s="336"/>
      <c r="F579" s="336"/>
      <c r="G579" s="336"/>
      <c r="H579" s="347" t="s">
        <v>32</v>
      </c>
      <c r="I579" s="347"/>
      <c r="J579" s="15" t="s">
        <v>31</v>
      </c>
      <c r="K579" s="15" t="s">
        <v>7</v>
      </c>
      <c r="L579" s="16">
        <v>894</v>
      </c>
      <c r="N579" s="2">
        <f t="shared" si="36"/>
        <v>0</v>
      </c>
      <c r="O579" s="2">
        <f t="shared" si="33"/>
        <v>0</v>
      </c>
      <c r="P579" s="2">
        <f t="shared" si="34"/>
        <v>0</v>
      </c>
      <c r="Q579" s="2">
        <f t="shared" si="35"/>
        <v>0</v>
      </c>
    </row>
    <row r="580" spans="1:17" s="2" customFormat="1" ht="24" customHeight="1" x14ac:dyDescent="0.15">
      <c r="A580" s="333"/>
      <c r="B580" s="10" t="s">
        <v>33</v>
      </c>
      <c r="C580" s="14" t="s">
        <v>34</v>
      </c>
      <c r="D580" s="14" t="s">
        <v>35</v>
      </c>
      <c r="E580" s="14" t="s">
        <v>36</v>
      </c>
      <c r="F580" s="335"/>
      <c r="G580" s="335"/>
      <c r="H580" s="347" t="s">
        <v>37</v>
      </c>
      <c r="I580" s="347"/>
      <c r="J580" s="336" t="s">
        <v>31</v>
      </c>
      <c r="K580" s="336" t="s">
        <v>7</v>
      </c>
      <c r="L580" s="346">
        <v>84</v>
      </c>
      <c r="N580" s="2">
        <f t="shared" si="36"/>
        <v>0</v>
      </c>
      <c r="O580" s="2">
        <f t="shared" si="33"/>
        <v>0</v>
      </c>
      <c r="P580" s="2">
        <f t="shared" si="34"/>
        <v>0</v>
      </c>
      <c r="Q580" s="2">
        <f t="shared" si="35"/>
        <v>0</v>
      </c>
    </row>
    <row r="581" spans="1:17" s="2" customFormat="1" ht="24" customHeight="1" x14ac:dyDescent="0.15">
      <c r="A581" s="333"/>
      <c r="B581" s="15" t="s">
        <v>356</v>
      </c>
      <c r="C581" s="15" t="s">
        <v>472</v>
      </c>
      <c r="D581" s="17">
        <v>44639</v>
      </c>
      <c r="E581" s="15" t="s">
        <v>471</v>
      </c>
      <c r="F581" s="335"/>
      <c r="G581" s="335"/>
      <c r="H581" s="347"/>
      <c r="I581" s="347"/>
      <c r="J581" s="336"/>
      <c r="K581" s="336"/>
      <c r="L581" s="346"/>
      <c r="N581" s="2">
        <f t="shared" si="36"/>
        <v>0</v>
      </c>
      <c r="O581" s="2">
        <f t="shared" si="33"/>
        <v>0</v>
      </c>
      <c r="P581" s="2">
        <f t="shared" si="34"/>
        <v>0</v>
      </c>
      <c r="Q581" s="2">
        <f t="shared" si="35"/>
        <v>0</v>
      </c>
    </row>
    <row r="582" spans="1:17" s="2" customFormat="1" ht="24" customHeight="1" x14ac:dyDescent="0.15">
      <c r="A582" s="333">
        <v>108</v>
      </c>
      <c r="B582" s="10" t="s">
        <v>22</v>
      </c>
      <c r="C582" s="14" t="s">
        <v>23</v>
      </c>
      <c r="D582" s="14" t="s">
        <v>24</v>
      </c>
      <c r="E582" s="14" t="s">
        <v>25</v>
      </c>
      <c r="F582" s="334" t="s">
        <v>17</v>
      </c>
      <c r="G582" s="334"/>
      <c r="H582" s="335"/>
      <c r="I582" s="335"/>
      <c r="J582" s="335"/>
      <c r="K582" s="335"/>
      <c r="L582" s="335"/>
      <c r="N582" s="2">
        <f t="shared" si="36"/>
        <v>0</v>
      </c>
      <c r="O582" s="2">
        <f t="shared" si="33"/>
        <v>0</v>
      </c>
      <c r="P582" s="2">
        <f t="shared" si="34"/>
        <v>0</v>
      </c>
      <c r="Q582" s="2">
        <f t="shared" si="35"/>
        <v>0</v>
      </c>
    </row>
    <row r="583" spans="1:17" s="2" customFormat="1" ht="26.25" customHeight="1" x14ac:dyDescent="0.15">
      <c r="A583" s="333"/>
      <c r="B583" s="336" t="s">
        <v>473</v>
      </c>
      <c r="C583" s="353" t="s">
        <v>474</v>
      </c>
      <c r="D583" s="348">
        <v>44538</v>
      </c>
      <c r="E583" s="336" t="s">
        <v>93</v>
      </c>
      <c r="F583" s="336" t="s">
        <v>475</v>
      </c>
      <c r="G583" s="336"/>
      <c r="H583" s="347" t="s">
        <v>30</v>
      </c>
      <c r="I583" s="347"/>
      <c r="J583" s="15" t="s">
        <v>31</v>
      </c>
      <c r="K583" s="15" t="s">
        <v>7</v>
      </c>
      <c r="L583" s="16">
        <v>614</v>
      </c>
      <c r="N583" s="2">
        <f t="shared" si="36"/>
        <v>0</v>
      </c>
      <c r="O583" s="2">
        <f t="shared" si="33"/>
        <v>0</v>
      </c>
      <c r="P583" s="2">
        <f t="shared" si="34"/>
        <v>0</v>
      </c>
      <c r="Q583" s="2">
        <f t="shared" si="35"/>
        <v>0</v>
      </c>
    </row>
    <row r="584" spans="1:17" s="2" customFormat="1" ht="291.75" customHeight="1" x14ac:dyDescent="0.15">
      <c r="A584" s="333"/>
      <c r="B584" s="336"/>
      <c r="C584" s="353"/>
      <c r="D584" s="348"/>
      <c r="E584" s="336"/>
      <c r="F584" s="336"/>
      <c r="G584" s="336"/>
      <c r="H584" s="347" t="s">
        <v>32</v>
      </c>
      <c r="I584" s="347"/>
      <c r="J584" s="15" t="s">
        <v>31</v>
      </c>
      <c r="K584" s="15" t="s">
        <v>31</v>
      </c>
      <c r="L584" s="16">
        <v>0</v>
      </c>
      <c r="N584" s="2">
        <f t="shared" si="36"/>
        <v>0</v>
      </c>
      <c r="O584" s="2">
        <f t="shared" si="33"/>
        <v>0</v>
      </c>
      <c r="P584" s="2">
        <f t="shared" si="34"/>
        <v>0</v>
      </c>
      <c r="Q584" s="2">
        <f t="shared" si="35"/>
        <v>0</v>
      </c>
    </row>
    <row r="585" spans="1:17" s="2" customFormat="1" ht="24" customHeight="1" x14ac:dyDescent="0.15">
      <c r="A585" s="333"/>
      <c r="B585" s="10" t="s">
        <v>33</v>
      </c>
      <c r="C585" s="14" t="s">
        <v>34</v>
      </c>
      <c r="D585" s="14" t="s">
        <v>35</v>
      </c>
      <c r="E585" s="14" t="s">
        <v>36</v>
      </c>
      <c r="F585" s="335"/>
      <c r="G585" s="335"/>
      <c r="H585" s="347" t="s">
        <v>37</v>
      </c>
      <c r="I585" s="347"/>
      <c r="J585" s="336" t="s">
        <v>31</v>
      </c>
      <c r="K585" s="336" t="s">
        <v>31</v>
      </c>
      <c r="L585" s="346">
        <v>0</v>
      </c>
      <c r="N585" s="2">
        <f t="shared" si="36"/>
        <v>0</v>
      </c>
      <c r="O585" s="2">
        <f t="shared" si="33"/>
        <v>0</v>
      </c>
      <c r="P585" s="2">
        <f t="shared" si="34"/>
        <v>0</v>
      </c>
      <c r="Q585" s="2">
        <f t="shared" si="35"/>
        <v>0</v>
      </c>
    </row>
    <row r="586" spans="1:17" s="2" customFormat="1" ht="24" customHeight="1" x14ac:dyDescent="0.15">
      <c r="A586" s="333"/>
      <c r="B586" s="15" t="s">
        <v>149</v>
      </c>
      <c r="C586" s="15" t="s">
        <v>475</v>
      </c>
      <c r="D586" s="17">
        <v>44540</v>
      </c>
      <c r="E586" s="15" t="s">
        <v>476</v>
      </c>
      <c r="F586" s="335"/>
      <c r="G586" s="335"/>
      <c r="H586" s="347"/>
      <c r="I586" s="347"/>
      <c r="J586" s="336"/>
      <c r="K586" s="336"/>
      <c r="L586" s="346"/>
      <c r="N586" s="2">
        <f t="shared" si="36"/>
        <v>0</v>
      </c>
      <c r="O586" s="2">
        <f t="shared" ref="O586:O649" si="37">IF(H585="Airfare",N585,0)</f>
        <v>0</v>
      </c>
      <c r="P586" s="2">
        <f t="shared" ref="P586:P649" si="38">IF($H585="Lodging &amp; M&amp;IE",$N585,0)</f>
        <v>0</v>
      </c>
      <c r="Q586" s="2">
        <f t="shared" ref="Q586:Q649" si="39">IF($H585="Other",$N585,0)</f>
        <v>0</v>
      </c>
    </row>
    <row r="587" spans="1:17" s="2" customFormat="1" ht="24" customHeight="1" x14ac:dyDescent="0.15">
      <c r="A587" s="333">
        <v>109</v>
      </c>
      <c r="B587" s="10" t="s">
        <v>22</v>
      </c>
      <c r="C587" s="14" t="s">
        <v>23</v>
      </c>
      <c r="D587" s="14" t="s">
        <v>24</v>
      </c>
      <c r="E587" s="14" t="s">
        <v>25</v>
      </c>
      <c r="F587" s="334" t="s">
        <v>17</v>
      </c>
      <c r="G587" s="334"/>
      <c r="H587" s="335"/>
      <c r="I587" s="335"/>
      <c r="J587" s="335"/>
      <c r="K587" s="335"/>
      <c r="L587" s="335"/>
      <c r="N587" s="2">
        <f t="shared" si="36"/>
        <v>0</v>
      </c>
      <c r="O587" s="2">
        <f t="shared" si="37"/>
        <v>0</v>
      </c>
      <c r="P587" s="2">
        <f t="shared" si="38"/>
        <v>0</v>
      </c>
      <c r="Q587" s="2">
        <f t="shared" si="39"/>
        <v>0</v>
      </c>
    </row>
    <row r="588" spans="1:17" s="2" customFormat="1" ht="26.25" customHeight="1" x14ac:dyDescent="0.15">
      <c r="A588" s="333"/>
      <c r="B588" s="336" t="s">
        <v>477</v>
      </c>
      <c r="C588" s="353" t="s">
        <v>478</v>
      </c>
      <c r="D588" s="348">
        <v>44538</v>
      </c>
      <c r="E588" s="336" t="s">
        <v>479</v>
      </c>
      <c r="F588" s="336" t="s">
        <v>480</v>
      </c>
      <c r="G588" s="336"/>
      <c r="H588" s="347" t="s">
        <v>30</v>
      </c>
      <c r="I588" s="347"/>
      <c r="J588" s="15" t="s">
        <v>31</v>
      </c>
      <c r="K588" s="15" t="s">
        <v>7</v>
      </c>
      <c r="L588" s="16">
        <v>722.89</v>
      </c>
      <c r="N588" s="2">
        <f t="shared" si="36"/>
        <v>0</v>
      </c>
      <c r="O588" s="2">
        <f t="shared" si="37"/>
        <v>0</v>
      </c>
      <c r="P588" s="2">
        <f t="shared" si="38"/>
        <v>0</v>
      </c>
      <c r="Q588" s="2">
        <f t="shared" si="39"/>
        <v>0</v>
      </c>
    </row>
    <row r="589" spans="1:17" s="2" customFormat="1" ht="239.25" customHeight="1" x14ac:dyDescent="0.15">
      <c r="A589" s="333"/>
      <c r="B589" s="336"/>
      <c r="C589" s="353"/>
      <c r="D589" s="348"/>
      <c r="E589" s="336"/>
      <c r="F589" s="336"/>
      <c r="G589" s="336"/>
      <c r="H589" s="347" t="s">
        <v>32</v>
      </c>
      <c r="I589" s="347"/>
      <c r="J589" s="15" t="s">
        <v>31</v>
      </c>
      <c r="K589" s="15" t="s">
        <v>31</v>
      </c>
      <c r="L589" s="16">
        <v>0</v>
      </c>
      <c r="N589" s="2">
        <f t="shared" si="36"/>
        <v>0</v>
      </c>
      <c r="O589" s="2">
        <f t="shared" si="37"/>
        <v>0</v>
      </c>
      <c r="P589" s="2">
        <f t="shared" si="38"/>
        <v>0</v>
      </c>
      <c r="Q589" s="2">
        <f t="shared" si="39"/>
        <v>0</v>
      </c>
    </row>
    <row r="590" spans="1:17" s="2" customFormat="1" ht="24" customHeight="1" x14ac:dyDescent="0.15">
      <c r="A590" s="333"/>
      <c r="B590" s="10" t="s">
        <v>33</v>
      </c>
      <c r="C590" s="14" t="s">
        <v>34</v>
      </c>
      <c r="D590" s="14" t="s">
        <v>35</v>
      </c>
      <c r="E590" s="14" t="s">
        <v>36</v>
      </c>
      <c r="F590" s="335"/>
      <c r="G590" s="335"/>
      <c r="H590" s="347" t="s">
        <v>37</v>
      </c>
      <c r="I590" s="347"/>
      <c r="J590" s="336" t="s">
        <v>31</v>
      </c>
      <c r="K590" s="336" t="s">
        <v>7</v>
      </c>
      <c r="L590" s="346">
        <v>595</v>
      </c>
      <c r="N590" s="2">
        <f t="shared" si="36"/>
        <v>0</v>
      </c>
      <c r="O590" s="2">
        <f t="shared" si="37"/>
        <v>0</v>
      </c>
      <c r="P590" s="2">
        <f t="shared" si="38"/>
        <v>0</v>
      </c>
      <c r="Q590" s="2">
        <f t="shared" si="39"/>
        <v>0</v>
      </c>
    </row>
    <row r="591" spans="1:17" s="2" customFormat="1" ht="34.5" customHeight="1" x14ac:dyDescent="0.15">
      <c r="A591" s="333"/>
      <c r="B591" s="15" t="s">
        <v>481</v>
      </c>
      <c r="C591" s="15" t="s">
        <v>480</v>
      </c>
      <c r="D591" s="17">
        <v>44543</v>
      </c>
      <c r="E591" s="15" t="s">
        <v>482</v>
      </c>
      <c r="F591" s="335"/>
      <c r="G591" s="335"/>
      <c r="H591" s="347"/>
      <c r="I591" s="347"/>
      <c r="J591" s="336"/>
      <c r="K591" s="336"/>
      <c r="L591" s="346"/>
      <c r="N591" s="2">
        <f t="shared" ref="N591:N654" si="40">IF(J591="X",L591,0)</f>
        <v>0</v>
      </c>
      <c r="O591" s="2">
        <f t="shared" si="37"/>
        <v>0</v>
      </c>
      <c r="P591" s="2">
        <f t="shared" si="38"/>
        <v>0</v>
      </c>
      <c r="Q591" s="2">
        <f t="shared" si="39"/>
        <v>0</v>
      </c>
    </row>
    <row r="592" spans="1:17" s="2" customFormat="1" ht="24" customHeight="1" x14ac:dyDescent="0.15">
      <c r="A592" s="333">
        <v>110</v>
      </c>
      <c r="B592" s="10" t="s">
        <v>22</v>
      </c>
      <c r="C592" s="14" t="s">
        <v>23</v>
      </c>
      <c r="D592" s="14" t="s">
        <v>24</v>
      </c>
      <c r="E592" s="14" t="s">
        <v>25</v>
      </c>
      <c r="F592" s="334" t="s">
        <v>17</v>
      </c>
      <c r="G592" s="334"/>
      <c r="H592" s="335"/>
      <c r="I592" s="335"/>
      <c r="J592" s="335"/>
      <c r="K592" s="335"/>
      <c r="L592" s="335"/>
      <c r="N592" s="2">
        <f t="shared" si="40"/>
        <v>0</v>
      </c>
      <c r="O592" s="2">
        <f t="shared" si="37"/>
        <v>0</v>
      </c>
      <c r="P592" s="2">
        <f t="shared" si="38"/>
        <v>0</v>
      </c>
      <c r="Q592" s="2">
        <f t="shared" si="39"/>
        <v>0</v>
      </c>
    </row>
    <row r="593" spans="1:17" s="2" customFormat="1" ht="26.25" customHeight="1" x14ac:dyDescent="0.15">
      <c r="A593" s="333"/>
      <c r="B593" s="336" t="s">
        <v>483</v>
      </c>
      <c r="C593" s="353" t="s">
        <v>484</v>
      </c>
      <c r="D593" s="348">
        <v>44617</v>
      </c>
      <c r="E593" s="336" t="s">
        <v>42</v>
      </c>
      <c r="F593" s="336" t="s">
        <v>43</v>
      </c>
      <c r="G593" s="336"/>
      <c r="H593" s="347" t="s">
        <v>30</v>
      </c>
      <c r="I593" s="347"/>
      <c r="J593" s="15" t="s">
        <v>31</v>
      </c>
      <c r="K593" s="15" t="s">
        <v>7</v>
      </c>
      <c r="L593" s="16">
        <v>509.94</v>
      </c>
      <c r="N593" s="2">
        <f t="shared" si="40"/>
        <v>0</v>
      </c>
      <c r="O593" s="2">
        <f t="shared" si="37"/>
        <v>0</v>
      </c>
      <c r="P593" s="2">
        <f t="shared" si="38"/>
        <v>0</v>
      </c>
      <c r="Q593" s="2">
        <f t="shared" si="39"/>
        <v>0</v>
      </c>
    </row>
    <row r="594" spans="1:17" s="2" customFormat="1" ht="354.75" customHeight="1" x14ac:dyDescent="0.15">
      <c r="A594" s="333"/>
      <c r="B594" s="336"/>
      <c r="C594" s="353"/>
      <c r="D594" s="348"/>
      <c r="E594" s="336"/>
      <c r="F594" s="336"/>
      <c r="G594" s="336"/>
      <c r="H594" s="347" t="s">
        <v>32</v>
      </c>
      <c r="I594" s="347"/>
      <c r="J594" s="15" t="s">
        <v>31</v>
      </c>
      <c r="K594" s="15" t="s">
        <v>7</v>
      </c>
      <c r="L594" s="16">
        <v>690.96</v>
      </c>
      <c r="N594" s="2">
        <f t="shared" si="40"/>
        <v>0</v>
      </c>
      <c r="O594" s="2">
        <f t="shared" si="37"/>
        <v>0</v>
      </c>
      <c r="P594" s="2">
        <f t="shared" si="38"/>
        <v>0</v>
      </c>
      <c r="Q594" s="2">
        <f t="shared" si="39"/>
        <v>0</v>
      </c>
    </row>
    <row r="595" spans="1:17" s="2" customFormat="1" ht="24" customHeight="1" x14ac:dyDescent="0.15">
      <c r="A595" s="333"/>
      <c r="B595" s="10" t="s">
        <v>33</v>
      </c>
      <c r="C595" s="14" t="s">
        <v>34</v>
      </c>
      <c r="D595" s="14" t="s">
        <v>35</v>
      </c>
      <c r="E595" s="14" t="s">
        <v>36</v>
      </c>
      <c r="F595" s="335"/>
      <c r="G595" s="335"/>
      <c r="H595" s="347" t="s">
        <v>37</v>
      </c>
      <c r="I595" s="347"/>
      <c r="J595" s="336" t="s">
        <v>31</v>
      </c>
      <c r="K595" s="336" t="s">
        <v>7</v>
      </c>
      <c r="L595" s="346">
        <v>820</v>
      </c>
      <c r="N595" s="2">
        <f t="shared" si="40"/>
        <v>0</v>
      </c>
      <c r="O595" s="2">
        <f t="shared" si="37"/>
        <v>0</v>
      </c>
      <c r="P595" s="2">
        <f t="shared" si="38"/>
        <v>0</v>
      </c>
      <c r="Q595" s="2">
        <f t="shared" si="39"/>
        <v>0</v>
      </c>
    </row>
    <row r="596" spans="1:17" s="2" customFormat="1" ht="24" customHeight="1" x14ac:dyDescent="0.15">
      <c r="A596" s="333"/>
      <c r="B596" s="15" t="s">
        <v>351</v>
      </c>
      <c r="C596" s="15" t="s">
        <v>43</v>
      </c>
      <c r="D596" s="17">
        <v>44620</v>
      </c>
      <c r="E596" s="15" t="s">
        <v>45</v>
      </c>
      <c r="F596" s="335"/>
      <c r="G596" s="335"/>
      <c r="H596" s="347"/>
      <c r="I596" s="347"/>
      <c r="J596" s="336"/>
      <c r="K596" s="336"/>
      <c r="L596" s="346"/>
      <c r="N596" s="2">
        <f t="shared" si="40"/>
        <v>0</v>
      </c>
      <c r="O596" s="2">
        <f t="shared" si="37"/>
        <v>0</v>
      </c>
      <c r="P596" s="2">
        <f t="shared" si="38"/>
        <v>0</v>
      </c>
      <c r="Q596" s="2">
        <f t="shared" si="39"/>
        <v>0</v>
      </c>
    </row>
    <row r="597" spans="1:17" s="2" customFormat="1" ht="24" customHeight="1" x14ac:dyDescent="0.15">
      <c r="A597" s="333">
        <v>111</v>
      </c>
      <c r="B597" s="10" t="s">
        <v>22</v>
      </c>
      <c r="C597" s="14" t="s">
        <v>23</v>
      </c>
      <c r="D597" s="14" t="s">
        <v>24</v>
      </c>
      <c r="E597" s="14" t="s">
        <v>25</v>
      </c>
      <c r="F597" s="334" t="s">
        <v>17</v>
      </c>
      <c r="G597" s="334"/>
      <c r="H597" s="335"/>
      <c r="I597" s="335"/>
      <c r="J597" s="335"/>
      <c r="K597" s="335"/>
      <c r="L597" s="335"/>
      <c r="N597" s="2">
        <f t="shared" si="40"/>
        <v>0</v>
      </c>
      <c r="O597" s="2">
        <f t="shared" si="37"/>
        <v>0</v>
      </c>
      <c r="P597" s="2">
        <f t="shared" si="38"/>
        <v>0</v>
      </c>
      <c r="Q597" s="2">
        <f t="shared" si="39"/>
        <v>0</v>
      </c>
    </row>
    <row r="598" spans="1:17" s="2" customFormat="1" ht="26.25" customHeight="1" x14ac:dyDescent="0.15">
      <c r="A598" s="333"/>
      <c r="B598" s="336" t="s">
        <v>485</v>
      </c>
      <c r="C598" s="353" t="s">
        <v>486</v>
      </c>
      <c r="D598" s="348">
        <v>44649</v>
      </c>
      <c r="E598" s="336" t="s">
        <v>487</v>
      </c>
      <c r="F598" s="336" t="s">
        <v>488</v>
      </c>
      <c r="G598" s="336"/>
      <c r="H598" s="347" t="s">
        <v>30</v>
      </c>
      <c r="I598" s="347"/>
      <c r="J598" s="15" t="s">
        <v>31</v>
      </c>
      <c r="K598" s="15" t="s">
        <v>7</v>
      </c>
      <c r="L598" s="16">
        <v>275.77</v>
      </c>
      <c r="N598" s="2">
        <f t="shared" si="40"/>
        <v>0</v>
      </c>
      <c r="O598" s="2">
        <f t="shared" si="37"/>
        <v>0</v>
      </c>
      <c r="P598" s="2">
        <f t="shared" si="38"/>
        <v>0</v>
      </c>
      <c r="Q598" s="2">
        <f t="shared" si="39"/>
        <v>0</v>
      </c>
    </row>
    <row r="599" spans="1:17" s="2" customFormat="1" ht="354.75" customHeight="1" x14ac:dyDescent="0.15">
      <c r="A599" s="333"/>
      <c r="B599" s="336"/>
      <c r="C599" s="353"/>
      <c r="D599" s="348"/>
      <c r="E599" s="336"/>
      <c r="F599" s="336"/>
      <c r="G599" s="336"/>
      <c r="H599" s="347" t="s">
        <v>32</v>
      </c>
      <c r="I599" s="347"/>
      <c r="J599" s="15" t="s">
        <v>31</v>
      </c>
      <c r="K599" s="15" t="s">
        <v>7</v>
      </c>
      <c r="L599" s="16">
        <v>161.68</v>
      </c>
      <c r="N599" s="2">
        <f t="shared" si="40"/>
        <v>0</v>
      </c>
      <c r="O599" s="2">
        <f t="shared" si="37"/>
        <v>0</v>
      </c>
      <c r="P599" s="2">
        <f t="shared" si="38"/>
        <v>0</v>
      </c>
      <c r="Q599" s="2">
        <f t="shared" si="39"/>
        <v>0</v>
      </c>
    </row>
    <row r="600" spans="1:17" s="2" customFormat="1" ht="24" customHeight="1" x14ac:dyDescent="0.15">
      <c r="A600" s="333"/>
      <c r="B600" s="10" t="s">
        <v>33</v>
      </c>
      <c r="C600" s="14" t="s">
        <v>34</v>
      </c>
      <c r="D600" s="14" t="s">
        <v>35</v>
      </c>
      <c r="E600" s="14" t="s">
        <v>36</v>
      </c>
      <c r="F600" s="335"/>
      <c r="G600" s="335"/>
      <c r="H600" s="347" t="s">
        <v>37</v>
      </c>
      <c r="I600" s="347"/>
      <c r="J600" s="336" t="s">
        <v>31</v>
      </c>
      <c r="K600" s="336" t="s">
        <v>31</v>
      </c>
      <c r="L600" s="346">
        <v>0</v>
      </c>
      <c r="N600" s="2">
        <f t="shared" si="40"/>
        <v>0</v>
      </c>
      <c r="O600" s="2">
        <f t="shared" si="37"/>
        <v>0</v>
      </c>
      <c r="P600" s="2">
        <f t="shared" si="38"/>
        <v>0</v>
      </c>
      <c r="Q600" s="2">
        <f t="shared" si="39"/>
        <v>0</v>
      </c>
    </row>
    <row r="601" spans="1:17" s="2" customFormat="1" ht="24" customHeight="1" x14ac:dyDescent="0.15">
      <c r="A601" s="333"/>
      <c r="B601" s="15" t="s">
        <v>489</v>
      </c>
      <c r="C601" s="15" t="s">
        <v>488</v>
      </c>
      <c r="D601" s="17">
        <v>44650</v>
      </c>
      <c r="E601" s="15" t="s">
        <v>490</v>
      </c>
      <c r="F601" s="335"/>
      <c r="G601" s="335"/>
      <c r="H601" s="347"/>
      <c r="I601" s="347"/>
      <c r="J601" s="336"/>
      <c r="K601" s="336"/>
      <c r="L601" s="346"/>
      <c r="N601" s="2">
        <f t="shared" si="40"/>
        <v>0</v>
      </c>
      <c r="O601" s="2">
        <f t="shared" si="37"/>
        <v>0</v>
      </c>
      <c r="P601" s="2">
        <f t="shared" si="38"/>
        <v>0</v>
      </c>
      <c r="Q601" s="2">
        <f t="shared" si="39"/>
        <v>0</v>
      </c>
    </row>
    <row r="602" spans="1:17" s="2" customFormat="1" ht="24" customHeight="1" x14ac:dyDescent="0.15">
      <c r="A602" s="333">
        <v>112</v>
      </c>
      <c r="B602" s="10" t="s">
        <v>22</v>
      </c>
      <c r="C602" s="14" t="s">
        <v>23</v>
      </c>
      <c r="D602" s="14" t="s">
        <v>24</v>
      </c>
      <c r="E602" s="14" t="s">
        <v>25</v>
      </c>
      <c r="F602" s="334" t="s">
        <v>17</v>
      </c>
      <c r="G602" s="334"/>
      <c r="H602" s="335"/>
      <c r="I602" s="335"/>
      <c r="J602" s="335"/>
      <c r="K602" s="335"/>
      <c r="L602" s="335"/>
      <c r="N602" s="2">
        <f t="shared" si="40"/>
        <v>0</v>
      </c>
      <c r="O602" s="2">
        <f t="shared" si="37"/>
        <v>0</v>
      </c>
      <c r="P602" s="2">
        <f t="shared" si="38"/>
        <v>0</v>
      </c>
      <c r="Q602" s="2">
        <f t="shared" si="39"/>
        <v>0</v>
      </c>
    </row>
    <row r="603" spans="1:17" s="2" customFormat="1" ht="26.25" customHeight="1" x14ac:dyDescent="0.15">
      <c r="A603" s="333"/>
      <c r="B603" s="336" t="s">
        <v>491</v>
      </c>
      <c r="C603" s="353" t="s">
        <v>492</v>
      </c>
      <c r="D603" s="348">
        <v>44617</v>
      </c>
      <c r="E603" s="336" t="s">
        <v>493</v>
      </c>
      <c r="F603" s="336" t="s">
        <v>494</v>
      </c>
      <c r="G603" s="336"/>
      <c r="H603" s="347" t="s">
        <v>30</v>
      </c>
      <c r="I603" s="347"/>
      <c r="J603" s="15" t="s">
        <v>31</v>
      </c>
      <c r="K603" s="15" t="s">
        <v>7</v>
      </c>
      <c r="L603" s="16">
        <v>607.94000000000005</v>
      </c>
      <c r="N603" s="2">
        <f t="shared" si="40"/>
        <v>0</v>
      </c>
      <c r="O603" s="2">
        <f t="shared" si="37"/>
        <v>0</v>
      </c>
      <c r="P603" s="2">
        <f t="shared" si="38"/>
        <v>0</v>
      </c>
      <c r="Q603" s="2">
        <f t="shared" si="39"/>
        <v>0</v>
      </c>
    </row>
    <row r="604" spans="1:17" s="2" customFormat="1" ht="408.95" customHeight="1" x14ac:dyDescent="0.15">
      <c r="A604" s="333"/>
      <c r="B604" s="336"/>
      <c r="C604" s="353"/>
      <c r="D604" s="348"/>
      <c r="E604" s="336"/>
      <c r="F604" s="336"/>
      <c r="G604" s="336"/>
      <c r="H604" s="347" t="s">
        <v>32</v>
      </c>
      <c r="I604" s="347"/>
      <c r="J604" s="336" t="s">
        <v>31</v>
      </c>
      <c r="K604" s="336" t="s">
        <v>7</v>
      </c>
      <c r="L604" s="346">
        <v>362.21</v>
      </c>
      <c r="N604" s="2">
        <f t="shared" si="40"/>
        <v>0</v>
      </c>
      <c r="O604" s="2">
        <f t="shared" si="37"/>
        <v>0</v>
      </c>
      <c r="P604" s="2">
        <f t="shared" si="38"/>
        <v>0</v>
      </c>
      <c r="Q604" s="2">
        <f t="shared" si="39"/>
        <v>0</v>
      </c>
    </row>
    <row r="605" spans="1:17" s="2" customFormat="1" ht="166.35" customHeight="1" x14ac:dyDescent="0.15">
      <c r="A605" s="333"/>
      <c r="B605" s="336"/>
      <c r="C605" s="353"/>
      <c r="D605" s="348"/>
      <c r="E605" s="336"/>
      <c r="F605" s="336"/>
      <c r="G605" s="336"/>
      <c r="H605" s="347"/>
      <c r="I605" s="347"/>
      <c r="J605" s="336"/>
      <c r="K605" s="336"/>
      <c r="L605" s="346"/>
      <c r="N605" s="2">
        <f t="shared" si="40"/>
        <v>0</v>
      </c>
      <c r="O605" s="2">
        <f t="shared" si="37"/>
        <v>0</v>
      </c>
      <c r="P605" s="2">
        <f t="shared" si="38"/>
        <v>0</v>
      </c>
      <c r="Q605" s="2">
        <f t="shared" si="39"/>
        <v>0</v>
      </c>
    </row>
    <row r="606" spans="1:17" s="2" customFormat="1" ht="24" customHeight="1" x14ac:dyDescent="0.15">
      <c r="A606" s="333"/>
      <c r="B606" s="10" t="s">
        <v>33</v>
      </c>
      <c r="C606" s="14" t="s">
        <v>34</v>
      </c>
      <c r="D606" s="14" t="s">
        <v>35</v>
      </c>
      <c r="E606" s="14" t="s">
        <v>36</v>
      </c>
      <c r="F606" s="335"/>
      <c r="G606" s="335"/>
      <c r="H606" s="347" t="s">
        <v>37</v>
      </c>
      <c r="I606" s="347"/>
      <c r="J606" s="336" t="s">
        <v>31</v>
      </c>
      <c r="K606" s="336" t="s">
        <v>7</v>
      </c>
      <c r="L606" s="346">
        <v>325</v>
      </c>
      <c r="N606" s="2">
        <f t="shared" si="40"/>
        <v>0</v>
      </c>
      <c r="O606" s="2">
        <f t="shared" si="37"/>
        <v>0</v>
      </c>
      <c r="P606" s="2">
        <f t="shared" si="38"/>
        <v>0</v>
      </c>
      <c r="Q606" s="2">
        <f t="shared" si="39"/>
        <v>0</v>
      </c>
    </row>
    <row r="607" spans="1:17" s="2" customFormat="1" ht="34.5" customHeight="1" x14ac:dyDescent="0.15">
      <c r="A607" s="333"/>
      <c r="B607" s="15" t="s">
        <v>191</v>
      </c>
      <c r="C607" s="15" t="s">
        <v>494</v>
      </c>
      <c r="D607" s="17">
        <v>44619</v>
      </c>
      <c r="E607" s="15" t="s">
        <v>76</v>
      </c>
      <c r="F607" s="335"/>
      <c r="G607" s="335"/>
      <c r="H607" s="347"/>
      <c r="I607" s="347"/>
      <c r="J607" s="336"/>
      <c r="K607" s="336"/>
      <c r="L607" s="346"/>
      <c r="N607" s="2">
        <f t="shared" si="40"/>
        <v>0</v>
      </c>
      <c r="O607" s="2">
        <f t="shared" si="37"/>
        <v>0</v>
      </c>
      <c r="P607" s="2">
        <f t="shared" si="38"/>
        <v>0</v>
      </c>
      <c r="Q607" s="2">
        <f t="shared" si="39"/>
        <v>0</v>
      </c>
    </row>
    <row r="608" spans="1:17" s="2" customFormat="1" ht="24" customHeight="1" x14ac:dyDescent="0.15">
      <c r="A608" s="333">
        <v>113</v>
      </c>
      <c r="B608" s="10" t="s">
        <v>22</v>
      </c>
      <c r="C608" s="14" t="s">
        <v>23</v>
      </c>
      <c r="D608" s="14" t="s">
        <v>24</v>
      </c>
      <c r="E608" s="14" t="s">
        <v>25</v>
      </c>
      <c r="F608" s="334" t="s">
        <v>17</v>
      </c>
      <c r="G608" s="334"/>
      <c r="H608" s="335"/>
      <c r="I608" s="335"/>
      <c r="J608" s="335"/>
      <c r="K608" s="335"/>
      <c r="L608" s="335"/>
      <c r="N608" s="2">
        <f t="shared" si="40"/>
        <v>0</v>
      </c>
      <c r="O608" s="2">
        <f t="shared" si="37"/>
        <v>0</v>
      </c>
      <c r="P608" s="2">
        <f t="shared" si="38"/>
        <v>0</v>
      </c>
      <c r="Q608" s="2">
        <f t="shared" si="39"/>
        <v>0</v>
      </c>
    </row>
    <row r="609" spans="1:17" s="2" customFormat="1" ht="26.25" customHeight="1" x14ac:dyDescent="0.15">
      <c r="A609" s="333"/>
      <c r="B609" s="336" t="s">
        <v>495</v>
      </c>
      <c r="C609" s="353" t="s">
        <v>496</v>
      </c>
      <c r="D609" s="348">
        <v>44608</v>
      </c>
      <c r="E609" s="336" t="s">
        <v>60</v>
      </c>
      <c r="F609" s="336" t="s">
        <v>61</v>
      </c>
      <c r="G609" s="336"/>
      <c r="H609" s="347" t="s">
        <v>30</v>
      </c>
      <c r="I609" s="347"/>
      <c r="J609" s="15" t="s">
        <v>31</v>
      </c>
      <c r="K609" s="15" t="s">
        <v>7</v>
      </c>
      <c r="L609" s="16">
        <v>1163.29</v>
      </c>
      <c r="N609" s="2">
        <f t="shared" si="40"/>
        <v>0</v>
      </c>
      <c r="O609" s="2">
        <f t="shared" si="37"/>
        <v>0</v>
      </c>
      <c r="P609" s="2">
        <f t="shared" si="38"/>
        <v>0</v>
      </c>
      <c r="Q609" s="2">
        <f t="shared" si="39"/>
        <v>0</v>
      </c>
    </row>
    <row r="610" spans="1:17" s="2" customFormat="1" ht="123.75" customHeight="1" x14ac:dyDescent="0.15">
      <c r="A610" s="333"/>
      <c r="B610" s="336"/>
      <c r="C610" s="353"/>
      <c r="D610" s="348"/>
      <c r="E610" s="336"/>
      <c r="F610" s="336"/>
      <c r="G610" s="336"/>
      <c r="H610" s="347" t="s">
        <v>32</v>
      </c>
      <c r="I610" s="347"/>
      <c r="J610" s="15" t="s">
        <v>31</v>
      </c>
      <c r="K610" s="15" t="s">
        <v>7</v>
      </c>
      <c r="L610" s="16">
        <v>372.2</v>
      </c>
      <c r="N610" s="2">
        <f t="shared" si="40"/>
        <v>0</v>
      </c>
      <c r="O610" s="2">
        <f t="shared" si="37"/>
        <v>0</v>
      </c>
      <c r="P610" s="2">
        <f t="shared" si="38"/>
        <v>0</v>
      </c>
      <c r="Q610" s="2">
        <f t="shared" si="39"/>
        <v>0</v>
      </c>
    </row>
    <row r="611" spans="1:17" s="2" customFormat="1" ht="24" customHeight="1" x14ac:dyDescent="0.15">
      <c r="A611" s="333"/>
      <c r="B611" s="10" t="s">
        <v>33</v>
      </c>
      <c r="C611" s="14" t="s">
        <v>34</v>
      </c>
      <c r="D611" s="14" t="s">
        <v>35</v>
      </c>
      <c r="E611" s="14" t="s">
        <v>36</v>
      </c>
      <c r="F611" s="335"/>
      <c r="G611" s="335"/>
      <c r="H611" s="347" t="s">
        <v>37</v>
      </c>
      <c r="I611" s="347"/>
      <c r="J611" s="336" t="s">
        <v>31</v>
      </c>
      <c r="K611" s="336" t="s">
        <v>7</v>
      </c>
      <c r="L611" s="346">
        <v>710</v>
      </c>
      <c r="N611" s="2">
        <f t="shared" si="40"/>
        <v>0</v>
      </c>
      <c r="O611" s="2">
        <f t="shared" si="37"/>
        <v>0</v>
      </c>
      <c r="P611" s="2">
        <f t="shared" si="38"/>
        <v>0</v>
      </c>
      <c r="Q611" s="2">
        <f t="shared" si="39"/>
        <v>0</v>
      </c>
    </row>
    <row r="612" spans="1:17" s="2" customFormat="1" ht="24" customHeight="1" x14ac:dyDescent="0.15">
      <c r="A612" s="333"/>
      <c r="B612" s="15" t="s">
        <v>44</v>
      </c>
      <c r="C612" s="15" t="s">
        <v>61</v>
      </c>
      <c r="D612" s="17">
        <v>44611</v>
      </c>
      <c r="E612" s="15" t="s">
        <v>63</v>
      </c>
      <c r="F612" s="335"/>
      <c r="G612" s="335"/>
      <c r="H612" s="347"/>
      <c r="I612" s="347"/>
      <c r="J612" s="336"/>
      <c r="K612" s="336"/>
      <c r="L612" s="346"/>
      <c r="N612" s="2">
        <f t="shared" si="40"/>
        <v>0</v>
      </c>
      <c r="O612" s="2">
        <f t="shared" si="37"/>
        <v>0</v>
      </c>
      <c r="P612" s="2">
        <f t="shared" si="38"/>
        <v>0</v>
      </c>
      <c r="Q612" s="2">
        <f t="shared" si="39"/>
        <v>0</v>
      </c>
    </row>
    <row r="613" spans="1:17" s="2" customFormat="1" ht="24" customHeight="1" x14ac:dyDescent="0.15">
      <c r="A613" s="333">
        <v>114</v>
      </c>
      <c r="B613" s="10" t="s">
        <v>22</v>
      </c>
      <c r="C613" s="14" t="s">
        <v>23</v>
      </c>
      <c r="D613" s="14" t="s">
        <v>24</v>
      </c>
      <c r="E613" s="14" t="s">
        <v>25</v>
      </c>
      <c r="F613" s="334" t="s">
        <v>17</v>
      </c>
      <c r="G613" s="334"/>
      <c r="H613" s="335"/>
      <c r="I613" s="335"/>
      <c r="J613" s="335"/>
      <c r="K613" s="335"/>
      <c r="L613" s="335"/>
      <c r="N613" s="2">
        <f t="shared" si="40"/>
        <v>0</v>
      </c>
      <c r="O613" s="2">
        <f t="shared" si="37"/>
        <v>0</v>
      </c>
      <c r="P613" s="2">
        <f t="shared" si="38"/>
        <v>0</v>
      </c>
      <c r="Q613" s="2">
        <f t="shared" si="39"/>
        <v>0</v>
      </c>
    </row>
    <row r="614" spans="1:17" s="2" customFormat="1" ht="26.25" customHeight="1" x14ac:dyDescent="0.15">
      <c r="A614" s="333"/>
      <c r="B614" s="336" t="s">
        <v>497</v>
      </c>
      <c r="C614" s="353" t="s">
        <v>498</v>
      </c>
      <c r="D614" s="348">
        <v>44616</v>
      </c>
      <c r="E614" s="336" t="s">
        <v>42</v>
      </c>
      <c r="F614" s="336" t="s">
        <v>43</v>
      </c>
      <c r="G614" s="336"/>
      <c r="H614" s="347" t="s">
        <v>30</v>
      </c>
      <c r="I614" s="347"/>
      <c r="J614" s="15" t="s">
        <v>31</v>
      </c>
      <c r="K614" s="15" t="s">
        <v>7</v>
      </c>
      <c r="L614" s="16">
        <v>302</v>
      </c>
      <c r="N614" s="2">
        <f t="shared" si="40"/>
        <v>0</v>
      </c>
      <c r="O614" s="2">
        <f t="shared" si="37"/>
        <v>0</v>
      </c>
      <c r="P614" s="2">
        <f t="shared" si="38"/>
        <v>0</v>
      </c>
      <c r="Q614" s="2">
        <f t="shared" si="39"/>
        <v>0</v>
      </c>
    </row>
    <row r="615" spans="1:17" s="2" customFormat="1" ht="408.95" customHeight="1" x14ac:dyDescent="0.15">
      <c r="A615" s="333"/>
      <c r="B615" s="336"/>
      <c r="C615" s="353"/>
      <c r="D615" s="348"/>
      <c r="E615" s="336"/>
      <c r="F615" s="336"/>
      <c r="G615" s="336"/>
      <c r="H615" s="347" t="s">
        <v>32</v>
      </c>
      <c r="I615" s="347"/>
      <c r="J615" s="336" t="s">
        <v>31</v>
      </c>
      <c r="K615" s="336" t="s">
        <v>7</v>
      </c>
      <c r="L615" s="346">
        <v>428.45</v>
      </c>
      <c r="N615" s="2">
        <f t="shared" si="40"/>
        <v>0</v>
      </c>
      <c r="O615" s="2">
        <f t="shared" si="37"/>
        <v>0</v>
      </c>
      <c r="P615" s="2">
        <f t="shared" si="38"/>
        <v>0</v>
      </c>
      <c r="Q615" s="2">
        <f t="shared" si="39"/>
        <v>0</v>
      </c>
    </row>
    <row r="616" spans="1:17" s="2" customFormat="1" ht="8.85" customHeight="1" x14ac:dyDescent="0.15">
      <c r="A616" s="333"/>
      <c r="B616" s="336"/>
      <c r="C616" s="353"/>
      <c r="D616" s="348"/>
      <c r="E616" s="336"/>
      <c r="F616" s="336"/>
      <c r="G616" s="336"/>
      <c r="H616" s="347"/>
      <c r="I616" s="347"/>
      <c r="J616" s="336"/>
      <c r="K616" s="336"/>
      <c r="L616" s="346"/>
      <c r="N616" s="2">
        <f t="shared" si="40"/>
        <v>0</v>
      </c>
      <c r="O616" s="2">
        <f t="shared" si="37"/>
        <v>0</v>
      </c>
      <c r="P616" s="2">
        <f t="shared" si="38"/>
        <v>0</v>
      </c>
      <c r="Q616" s="2">
        <f t="shared" si="39"/>
        <v>0</v>
      </c>
    </row>
    <row r="617" spans="1:17" s="2" customFormat="1" ht="24" customHeight="1" x14ac:dyDescent="0.15">
      <c r="A617" s="333"/>
      <c r="B617" s="10" t="s">
        <v>33</v>
      </c>
      <c r="C617" s="14" t="s">
        <v>34</v>
      </c>
      <c r="D617" s="14" t="s">
        <v>35</v>
      </c>
      <c r="E617" s="14" t="s">
        <v>36</v>
      </c>
      <c r="F617" s="335"/>
      <c r="G617" s="335"/>
      <c r="H617" s="347" t="s">
        <v>37</v>
      </c>
      <c r="I617" s="347"/>
      <c r="J617" s="336" t="s">
        <v>31</v>
      </c>
      <c r="K617" s="336" t="s">
        <v>31</v>
      </c>
      <c r="L617" s="346">
        <v>0</v>
      </c>
      <c r="N617" s="2">
        <f t="shared" si="40"/>
        <v>0</v>
      </c>
      <c r="O617" s="2">
        <f t="shared" si="37"/>
        <v>0</v>
      </c>
      <c r="P617" s="2">
        <f t="shared" si="38"/>
        <v>0</v>
      </c>
      <c r="Q617" s="2">
        <f t="shared" si="39"/>
        <v>0</v>
      </c>
    </row>
    <row r="618" spans="1:17" s="2" customFormat="1" ht="24" customHeight="1" x14ac:dyDescent="0.15">
      <c r="A618" s="333"/>
      <c r="B618" s="15" t="s">
        <v>44</v>
      </c>
      <c r="C618" s="15" t="s">
        <v>43</v>
      </c>
      <c r="D618" s="17">
        <v>44620</v>
      </c>
      <c r="E618" s="15" t="s">
        <v>165</v>
      </c>
      <c r="F618" s="335"/>
      <c r="G618" s="335"/>
      <c r="H618" s="347"/>
      <c r="I618" s="347"/>
      <c r="J618" s="336"/>
      <c r="K618" s="336"/>
      <c r="L618" s="346"/>
      <c r="N618" s="2">
        <f t="shared" si="40"/>
        <v>0</v>
      </c>
      <c r="O618" s="2">
        <f t="shared" si="37"/>
        <v>0</v>
      </c>
      <c r="P618" s="2">
        <f t="shared" si="38"/>
        <v>0</v>
      </c>
      <c r="Q618" s="2">
        <f t="shared" si="39"/>
        <v>0</v>
      </c>
    </row>
    <row r="619" spans="1:17" s="2" customFormat="1" ht="24" customHeight="1" x14ac:dyDescent="0.15">
      <c r="A619" s="333">
        <v>115</v>
      </c>
      <c r="B619" s="10" t="s">
        <v>22</v>
      </c>
      <c r="C619" s="14" t="s">
        <v>23</v>
      </c>
      <c r="D619" s="14" t="s">
        <v>24</v>
      </c>
      <c r="E619" s="14" t="s">
        <v>25</v>
      </c>
      <c r="F619" s="334" t="s">
        <v>17</v>
      </c>
      <c r="G619" s="334"/>
      <c r="H619" s="335"/>
      <c r="I619" s="335"/>
      <c r="J619" s="335"/>
      <c r="K619" s="335"/>
      <c r="L619" s="335"/>
      <c r="N619" s="2">
        <f t="shared" si="40"/>
        <v>0</v>
      </c>
      <c r="O619" s="2">
        <f t="shared" si="37"/>
        <v>0</v>
      </c>
      <c r="P619" s="2">
        <f t="shared" si="38"/>
        <v>0</v>
      </c>
      <c r="Q619" s="2">
        <f t="shared" si="39"/>
        <v>0</v>
      </c>
    </row>
    <row r="620" spans="1:17" s="2" customFormat="1" ht="26.25" customHeight="1" x14ac:dyDescent="0.15">
      <c r="A620" s="333"/>
      <c r="B620" s="336" t="s">
        <v>499</v>
      </c>
      <c r="C620" s="353" t="s">
        <v>500</v>
      </c>
      <c r="D620" s="348">
        <v>44651</v>
      </c>
      <c r="E620" s="336" t="s">
        <v>501</v>
      </c>
      <c r="F620" s="336" t="s">
        <v>502</v>
      </c>
      <c r="G620" s="336"/>
      <c r="H620" s="347" t="s">
        <v>30</v>
      </c>
      <c r="I620" s="347"/>
      <c r="J620" s="15" t="s">
        <v>31</v>
      </c>
      <c r="K620" s="15" t="s">
        <v>7</v>
      </c>
      <c r="L620" s="16">
        <v>462</v>
      </c>
      <c r="N620" s="2">
        <f t="shared" si="40"/>
        <v>0</v>
      </c>
      <c r="O620" s="2">
        <f t="shared" si="37"/>
        <v>0</v>
      </c>
      <c r="P620" s="2">
        <f t="shared" si="38"/>
        <v>0</v>
      </c>
      <c r="Q620" s="2">
        <f t="shared" si="39"/>
        <v>0</v>
      </c>
    </row>
    <row r="621" spans="1:17" s="2" customFormat="1" ht="408.95" customHeight="1" x14ac:dyDescent="0.15">
      <c r="A621" s="333"/>
      <c r="B621" s="336"/>
      <c r="C621" s="353"/>
      <c r="D621" s="348"/>
      <c r="E621" s="336"/>
      <c r="F621" s="336"/>
      <c r="G621" s="336"/>
      <c r="H621" s="347" t="s">
        <v>32</v>
      </c>
      <c r="I621" s="347"/>
      <c r="J621" s="336" t="s">
        <v>31</v>
      </c>
      <c r="K621" s="336" t="s">
        <v>7</v>
      </c>
      <c r="L621" s="346">
        <v>430.7</v>
      </c>
      <c r="N621" s="2">
        <f t="shared" si="40"/>
        <v>0</v>
      </c>
      <c r="O621" s="2">
        <f t="shared" si="37"/>
        <v>0</v>
      </c>
      <c r="P621" s="2">
        <f t="shared" si="38"/>
        <v>0</v>
      </c>
      <c r="Q621" s="2">
        <f t="shared" si="39"/>
        <v>0</v>
      </c>
    </row>
    <row r="622" spans="1:17" s="2" customFormat="1" ht="313.35000000000002" customHeight="1" x14ac:dyDescent="0.15">
      <c r="A622" s="333"/>
      <c r="B622" s="336"/>
      <c r="C622" s="353"/>
      <c r="D622" s="348"/>
      <c r="E622" s="336"/>
      <c r="F622" s="336"/>
      <c r="G622" s="336"/>
      <c r="H622" s="347"/>
      <c r="I622" s="347"/>
      <c r="J622" s="336"/>
      <c r="K622" s="336"/>
      <c r="L622" s="346"/>
      <c r="N622" s="2">
        <f t="shared" si="40"/>
        <v>0</v>
      </c>
      <c r="O622" s="2">
        <f t="shared" si="37"/>
        <v>0</v>
      </c>
      <c r="P622" s="2">
        <f t="shared" si="38"/>
        <v>0</v>
      </c>
      <c r="Q622" s="2">
        <f t="shared" si="39"/>
        <v>0</v>
      </c>
    </row>
    <row r="623" spans="1:17" s="2" customFormat="1" ht="24" customHeight="1" x14ac:dyDescent="0.15">
      <c r="A623" s="333"/>
      <c r="B623" s="10" t="s">
        <v>33</v>
      </c>
      <c r="C623" s="14" t="s">
        <v>34</v>
      </c>
      <c r="D623" s="14" t="s">
        <v>35</v>
      </c>
      <c r="E623" s="14" t="s">
        <v>36</v>
      </c>
      <c r="F623" s="335"/>
      <c r="G623" s="335"/>
      <c r="H623" s="347" t="s">
        <v>37</v>
      </c>
      <c r="I623" s="347"/>
      <c r="J623" s="336" t="s">
        <v>31</v>
      </c>
      <c r="K623" s="336" t="s">
        <v>7</v>
      </c>
      <c r="L623" s="346">
        <v>550</v>
      </c>
      <c r="N623" s="2">
        <f t="shared" si="40"/>
        <v>0</v>
      </c>
      <c r="O623" s="2">
        <f t="shared" si="37"/>
        <v>0</v>
      </c>
      <c r="P623" s="2">
        <f t="shared" si="38"/>
        <v>0</v>
      </c>
      <c r="Q623" s="2">
        <f t="shared" si="39"/>
        <v>0</v>
      </c>
    </row>
    <row r="624" spans="1:17" s="2" customFormat="1" ht="24" customHeight="1" x14ac:dyDescent="0.15">
      <c r="A624" s="333"/>
      <c r="B624" s="15" t="s">
        <v>44</v>
      </c>
      <c r="C624" s="15" t="s">
        <v>502</v>
      </c>
      <c r="D624" s="17">
        <v>44654</v>
      </c>
      <c r="E624" s="15" t="s">
        <v>503</v>
      </c>
      <c r="F624" s="335"/>
      <c r="G624" s="335"/>
      <c r="H624" s="347"/>
      <c r="I624" s="347"/>
      <c r="J624" s="336"/>
      <c r="K624" s="336"/>
      <c r="L624" s="346"/>
      <c r="N624" s="2">
        <f t="shared" si="40"/>
        <v>0</v>
      </c>
      <c r="O624" s="2">
        <f t="shared" si="37"/>
        <v>0</v>
      </c>
      <c r="P624" s="2">
        <f t="shared" si="38"/>
        <v>0</v>
      </c>
      <c r="Q624" s="2">
        <f t="shared" si="39"/>
        <v>0</v>
      </c>
    </row>
    <row r="625" spans="1:17" s="2" customFormat="1" ht="24" customHeight="1" x14ac:dyDescent="0.15">
      <c r="A625" s="333">
        <v>116</v>
      </c>
      <c r="B625" s="10" t="s">
        <v>22</v>
      </c>
      <c r="C625" s="14" t="s">
        <v>23</v>
      </c>
      <c r="D625" s="14" t="s">
        <v>24</v>
      </c>
      <c r="E625" s="14" t="s">
        <v>25</v>
      </c>
      <c r="F625" s="334" t="s">
        <v>17</v>
      </c>
      <c r="G625" s="334"/>
      <c r="H625" s="335"/>
      <c r="I625" s="335"/>
      <c r="J625" s="335"/>
      <c r="K625" s="335"/>
      <c r="L625" s="335"/>
      <c r="N625" s="2">
        <f t="shared" si="40"/>
        <v>0</v>
      </c>
      <c r="O625" s="2">
        <f t="shared" si="37"/>
        <v>0</v>
      </c>
      <c r="P625" s="2">
        <f t="shared" si="38"/>
        <v>0</v>
      </c>
      <c r="Q625" s="2">
        <f t="shared" si="39"/>
        <v>0</v>
      </c>
    </row>
    <row r="626" spans="1:17" s="2" customFormat="1" ht="26.25" customHeight="1" x14ac:dyDescent="0.15">
      <c r="A626" s="333"/>
      <c r="B626" s="336" t="s">
        <v>504</v>
      </c>
      <c r="C626" s="353" t="s">
        <v>505</v>
      </c>
      <c r="D626" s="348">
        <v>44645</v>
      </c>
      <c r="E626" s="336" t="s">
        <v>506</v>
      </c>
      <c r="F626" s="336" t="s">
        <v>507</v>
      </c>
      <c r="G626" s="336"/>
      <c r="H626" s="347" t="s">
        <v>30</v>
      </c>
      <c r="I626" s="347"/>
      <c r="J626" s="15" t="s">
        <v>31</v>
      </c>
      <c r="K626" s="15" t="s">
        <v>7</v>
      </c>
      <c r="L626" s="16">
        <v>200</v>
      </c>
      <c r="N626" s="2">
        <f t="shared" si="40"/>
        <v>0</v>
      </c>
      <c r="O626" s="2">
        <f t="shared" si="37"/>
        <v>0</v>
      </c>
      <c r="P626" s="2">
        <f t="shared" si="38"/>
        <v>0</v>
      </c>
      <c r="Q626" s="2">
        <f t="shared" si="39"/>
        <v>0</v>
      </c>
    </row>
    <row r="627" spans="1:17" s="2" customFormat="1" ht="354.75" customHeight="1" x14ac:dyDescent="0.15">
      <c r="A627" s="333"/>
      <c r="B627" s="336"/>
      <c r="C627" s="353"/>
      <c r="D627" s="348"/>
      <c r="E627" s="336"/>
      <c r="F627" s="336"/>
      <c r="G627" s="336"/>
      <c r="H627" s="347" t="s">
        <v>32</v>
      </c>
      <c r="I627" s="347"/>
      <c r="J627" s="15" t="s">
        <v>31</v>
      </c>
      <c r="K627" s="15" t="s">
        <v>31</v>
      </c>
      <c r="L627" s="16">
        <v>0</v>
      </c>
      <c r="N627" s="2">
        <f t="shared" si="40"/>
        <v>0</v>
      </c>
      <c r="O627" s="2">
        <f t="shared" si="37"/>
        <v>0</v>
      </c>
      <c r="P627" s="2">
        <f t="shared" si="38"/>
        <v>0</v>
      </c>
      <c r="Q627" s="2">
        <f t="shared" si="39"/>
        <v>0</v>
      </c>
    </row>
    <row r="628" spans="1:17" s="2" customFormat="1" ht="24" customHeight="1" x14ac:dyDescent="0.15">
      <c r="A628" s="333"/>
      <c r="B628" s="10" t="s">
        <v>33</v>
      </c>
      <c r="C628" s="14" t="s">
        <v>34</v>
      </c>
      <c r="D628" s="14" t="s">
        <v>35</v>
      </c>
      <c r="E628" s="14" t="s">
        <v>36</v>
      </c>
      <c r="F628" s="335"/>
      <c r="G628" s="335"/>
      <c r="H628" s="347" t="s">
        <v>37</v>
      </c>
      <c r="I628" s="347"/>
      <c r="J628" s="336" t="s">
        <v>31</v>
      </c>
      <c r="K628" s="336" t="s">
        <v>7</v>
      </c>
      <c r="L628" s="346">
        <v>1109.76</v>
      </c>
      <c r="N628" s="2">
        <f t="shared" si="40"/>
        <v>0</v>
      </c>
      <c r="O628" s="2">
        <f t="shared" si="37"/>
        <v>0</v>
      </c>
      <c r="P628" s="2">
        <f t="shared" si="38"/>
        <v>0</v>
      </c>
      <c r="Q628" s="2">
        <f t="shared" si="39"/>
        <v>0</v>
      </c>
    </row>
    <row r="629" spans="1:17" s="2" customFormat="1" ht="24" customHeight="1" x14ac:dyDescent="0.15">
      <c r="A629" s="333"/>
      <c r="B629" s="15" t="s">
        <v>56</v>
      </c>
      <c r="C629" s="15" t="s">
        <v>507</v>
      </c>
      <c r="D629" s="17">
        <v>44652</v>
      </c>
      <c r="E629" s="15" t="s">
        <v>276</v>
      </c>
      <c r="F629" s="335"/>
      <c r="G629" s="335"/>
      <c r="H629" s="347"/>
      <c r="I629" s="347"/>
      <c r="J629" s="336"/>
      <c r="K629" s="336"/>
      <c r="L629" s="346"/>
      <c r="N629" s="2">
        <f t="shared" si="40"/>
        <v>0</v>
      </c>
      <c r="O629" s="2">
        <f t="shared" si="37"/>
        <v>0</v>
      </c>
      <c r="P629" s="2">
        <f t="shared" si="38"/>
        <v>0</v>
      </c>
      <c r="Q629" s="2">
        <f t="shared" si="39"/>
        <v>0</v>
      </c>
    </row>
    <row r="630" spans="1:17" s="2" customFormat="1" ht="24" customHeight="1" x14ac:dyDescent="0.15">
      <c r="A630" s="333">
        <v>117</v>
      </c>
      <c r="B630" s="10" t="s">
        <v>22</v>
      </c>
      <c r="C630" s="14" t="s">
        <v>23</v>
      </c>
      <c r="D630" s="14" t="s">
        <v>24</v>
      </c>
      <c r="E630" s="14" t="s">
        <v>25</v>
      </c>
      <c r="F630" s="334" t="s">
        <v>17</v>
      </c>
      <c r="G630" s="334"/>
      <c r="H630" s="335"/>
      <c r="I630" s="335"/>
      <c r="J630" s="335"/>
      <c r="K630" s="335"/>
      <c r="L630" s="335"/>
      <c r="N630" s="2">
        <f t="shared" si="40"/>
        <v>0</v>
      </c>
      <c r="O630" s="2">
        <f t="shared" si="37"/>
        <v>0</v>
      </c>
      <c r="P630" s="2">
        <f t="shared" si="38"/>
        <v>0</v>
      </c>
      <c r="Q630" s="2">
        <f t="shared" si="39"/>
        <v>0</v>
      </c>
    </row>
    <row r="631" spans="1:17" s="2" customFormat="1" ht="26.25" customHeight="1" x14ac:dyDescent="0.15">
      <c r="A631" s="333"/>
      <c r="B631" s="336" t="s">
        <v>508</v>
      </c>
      <c r="C631" s="353" t="s">
        <v>509</v>
      </c>
      <c r="D631" s="348">
        <v>44617</v>
      </c>
      <c r="E631" s="336" t="s">
        <v>42</v>
      </c>
      <c r="F631" s="336" t="s">
        <v>43</v>
      </c>
      <c r="G631" s="336"/>
      <c r="H631" s="347" t="s">
        <v>30</v>
      </c>
      <c r="I631" s="347"/>
      <c r="J631" s="15" t="s">
        <v>31</v>
      </c>
      <c r="K631" s="15" t="s">
        <v>7</v>
      </c>
      <c r="L631" s="16">
        <v>151</v>
      </c>
      <c r="N631" s="2">
        <f t="shared" si="40"/>
        <v>0</v>
      </c>
      <c r="O631" s="2">
        <f t="shared" si="37"/>
        <v>0</v>
      </c>
      <c r="P631" s="2">
        <f t="shared" si="38"/>
        <v>0</v>
      </c>
      <c r="Q631" s="2">
        <f t="shared" si="39"/>
        <v>0</v>
      </c>
    </row>
    <row r="632" spans="1:17" s="2" customFormat="1" ht="408.95" customHeight="1" x14ac:dyDescent="0.15">
      <c r="A632" s="333"/>
      <c r="B632" s="336"/>
      <c r="C632" s="353"/>
      <c r="D632" s="348"/>
      <c r="E632" s="336"/>
      <c r="F632" s="336"/>
      <c r="G632" s="336"/>
      <c r="H632" s="347" t="s">
        <v>32</v>
      </c>
      <c r="I632" s="347"/>
      <c r="J632" s="336" t="s">
        <v>31</v>
      </c>
      <c r="K632" s="336" t="s">
        <v>7</v>
      </c>
      <c r="L632" s="346">
        <v>635.80000000000007</v>
      </c>
      <c r="N632" s="2">
        <f t="shared" si="40"/>
        <v>0</v>
      </c>
      <c r="O632" s="2">
        <f t="shared" si="37"/>
        <v>0</v>
      </c>
      <c r="P632" s="2">
        <f t="shared" si="38"/>
        <v>0</v>
      </c>
      <c r="Q632" s="2">
        <f t="shared" si="39"/>
        <v>0</v>
      </c>
    </row>
    <row r="633" spans="1:17" s="2" customFormat="1" ht="113.85" customHeight="1" x14ac:dyDescent="0.15">
      <c r="A633" s="333"/>
      <c r="B633" s="336"/>
      <c r="C633" s="353"/>
      <c r="D633" s="348"/>
      <c r="E633" s="336"/>
      <c r="F633" s="336"/>
      <c r="G633" s="336"/>
      <c r="H633" s="347"/>
      <c r="I633" s="347"/>
      <c r="J633" s="336"/>
      <c r="K633" s="336"/>
      <c r="L633" s="346"/>
      <c r="N633" s="2">
        <f t="shared" si="40"/>
        <v>0</v>
      </c>
      <c r="O633" s="2">
        <f t="shared" si="37"/>
        <v>0</v>
      </c>
      <c r="P633" s="2">
        <f t="shared" si="38"/>
        <v>0</v>
      </c>
      <c r="Q633" s="2">
        <f t="shared" si="39"/>
        <v>0</v>
      </c>
    </row>
    <row r="634" spans="1:17" s="2" customFormat="1" ht="24" customHeight="1" x14ac:dyDescent="0.15">
      <c r="A634" s="333"/>
      <c r="B634" s="10" t="s">
        <v>33</v>
      </c>
      <c r="C634" s="14" t="s">
        <v>34</v>
      </c>
      <c r="D634" s="14" t="s">
        <v>35</v>
      </c>
      <c r="E634" s="14" t="s">
        <v>36</v>
      </c>
      <c r="F634" s="335"/>
      <c r="G634" s="335"/>
      <c r="H634" s="347" t="s">
        <v>37</v>
      </c>
      <c r="I634" s="347"/>
      <c r="J634" s="336" t="s">
        <v>31</v>
      </c>
      <c r="K634" s="336" t="s">
        <v>31</v>
      </c>
      <c r="L634" s="346">
        <v>0</v>
      </c>
      <c r="N634" s="2">
        <f t="shared" si="40"/>
        <v>0</v>
      </c>
      <c r="O634" s="2">
        <f t="shared" si="37"/>
        <v>0</v>
      </c>
      <c r="P634" s="2">
        <f t="shared" si="38"/>
        <v>0</v>
      </c>
      <c r="Q634" s="2">
        <f t="shared" si="39"/>
        <v>0</v>
      </c>
    </row>
    <row r="635" spans="1:17" s="2" customFormat="1" ht="24" customHeight="1" x14ac:dyDescent="0.15">
      <c r="A635" s="333"/>
      <c r="B635" s="15" t="s">
        <v>44</v>
      </c>
      <c r="C635" s="15" t="s">
        <v>43</v>
      </c>
      <c r="D635" s="17">
        <v>44619</v>
      </c>
      <c r="E635" s="15" t="s">
        <v>76</v>
      </c>
      <c r="F635" s="335"/>
      <c r="G635" s="335"/>
      <c r="H635" s="347"/>
      <c r="I635" s="347"/>
      <c r="J635" s="336"/>
      <c r="K635" s="336"/>
      <c r="L635" s="346"/>
      <c r="N635" s="2">
        <f t="shared" si="40"/>
        <v>0</v>
      </c>
      <c r="O635" s="2">
        <f t="shared" si="37"/>
        <v>0</v>
      </c>
      <c r="P635" s="2">
        <f t="shared" si="38"/>
        <v>0</v>
      </c>
      <c r="Q635" s="2">
        <f t="shared" si="39"/>
        <v>0</v>
      </c>
    </row>
    <row r="636" spans="1:17" s="2" customFormat="1" ht="24" customHeight="1" x14ac:dyDescent="0.15">
      <c r="A636" s="333">
        <v>118</v>
      </c>
      <c r="B636" s="10" t="s">
        <v>22</v>
      </c>
      <c r="C636" s="14" t="s">
        <v>23</v>
      </c>
      <c r="D636" s="14" t="s">
        <v>24</v>
      </c>
      <c r="E636" s="14" t="s">
        <v>25</v>
      </c>
      <c r="F636" s="334" t="s">
        <v>17</v>
      </c>
      <c r="G636" s="334"/>
      <c r="H636" s="335"/>
      <c r="I636" s="335"/>
      <c r="J636" s="335"/>
      <c r="K636" s="335"/>
      <c r="L636" s="335"/>
      <c r="N636" s="2">
        <f t="shared" si="40"/>
        <v>0</v>
      </c>
      <c r="O636" s="2">
        <f t="shared" si="37"/>
        <v>0</v>
      </c>
      <c r="P636" s="2">
        <f t="shared" si="38"/>
        <v>0</v>
      </c>
      <c r="Q636" s="2">
        <f t="shared" si="39"/>
        <v>0</v>
      </c>
    </row>
    <row r="637" spans="1:17" s="2" customFormat="1" ht="26.25" customHeight="1" x14ac:dyDescent="0.15">
      <c r="A637" s="333"/>
      <c r="B637" s="336" t="s">
        <v>510</v>
      </c>
      <c r="C637" s="353" t="s">
        <v>511</v>
      </c>
      <c r="D637" s="348">
        <v>44636</v>
      </c>
      <c r="E637" s="336" t="s">
        <v>512</v>
      </c>
      <c r="F637" s="336" t="s">
        <v>513</v>
      </c>
      <c r="G637" s="336"/>
      <c r="H637" s="347" t="s">
        <v>30</v>
      </c>
      <c r="I637" s="347"/>
      <c r="J637" s="15" t="s">
        <v>31</v>
      </c>
      <c r="K637" s="15" t="s">
        <v>7</v>
      </c>
      <c r="L637" s="16">
        <v>217.92</v>
      </c>
      <c r="N637" s="2">
        <f t="shared" si="40"/>
        <v>0</v>
      </c>
      <c r="O637" s="2">
        <f t="shared" si="37"/>
        <v>0</v>
      </c>
      <c r="P637" s="2">
        <f t="shared" si="38"/>
        <v>0</v>
      </c>
      <c r="Q637" s="2">
        <f t="shared" si="39"/>
        <v>0</v>
      </c>
    </row>
    <row r="638" spans="1:17" s="2" customFormat="1" ht="408.95" customHeight="1" x14ac:dyDescent="0.15">
      <c r="A638" s="333"/>
      <c r="B638" s="336"/>
      <c r="C638" s="353"/>
      <c r="D638" s="348"/>
      <c r="E638" s="336"/>
      <c r="F638" s="336"/>
      <c r="G638" s="336"/>
      <c r="H638" s="347" t="s">
        <v>32</v>
      </c>
      <c r="I638" s="347"/>
      <c r="J638" s="336" t="s">
        <v>31</v>
      </c>
      <c r="K638" s="336" t="s">
        <v>7</v>
      </c>
      <c r="L638" s="346">
        <v>195.05</v>
      </c>
      <c r="N638" s="2">
        <f t="shared" si="40"/>
        <v>0</v>
      </c>
      <c r="O638" s="2">
        <f t="shared" si="37"/>
        <v>0</v>
      </c>
      <c r="P638" s="2">
        <f t="shared" si="38"/>
        <v>0</v>
      </c>
      <c r="Q638" s="2">
        <f t="shared" si="39"/>
        <v>0</v>
      </c>
    </row>
    <row r="639" spans="1:17" s="2" customFormat="1" ht="124.35" customHeight="1" x14ac:dyDescent="0.15">
      <c r="A639" s="333"/>
      <c r="B639" s="336"/>
      <c r="C639" s="353"/>
      <c r="D639" s="348"/>
      <c r="E639" s="336"/>
      <c r="F639" s="336"/>
      <c r="G639" s="336"/>
      <c r="H639" s="347"/>
      <c r="I639" s="347"/>
      <c r="J639" s="336"/>
      <c r="K639" s="336"/>
      <c r="L639" s="346"/>
      <c r="N639" s="2">
        <f t="shared" si="40"/>
        <v>0</v>
      </c>
      <c r="O639" s="2">
        <f t="shared" si="37"/>
        <v>0</v>
      </c>
      <c r="P639" s="2">
        <f t="shared" si="38"/>
        <v>0</v>
      </c>
      <c r="Q639" s="2">
        <f t="shared" si="39"/>
        <v>0</v>
      </c>
    </row>
    <row r="640" spans="1:17" s="2" customFormat="1" ht="24" customHeight="1" x14ac:dyDescent="0.15">
      <c r="A640" s="333"/>
      <c r="B640" s="10" t="s">
        <v>33</v>
      </c>
      <c r="C640" s="14" t="s">
        <v>34</v>
      </c>
      <c r="D640" s="14" t="s">
        <v>35</v>
      </c>
      <c r="E640" s="14" t="s">
        <v>36</v>
      </c>
      <c r="F640" s="335"/>
      <c r="G640" s="335"/>
      <c r="H640" s="347" t="s">
        <v>37</v>
      </c>
      <c r="I640" s="347"/>
      <c r="J640" s="336" t="s">
        <v>31</v>
      </c>
      <c r="K640" s="336" t="s">
        <v>31</v>
      </c>
      <c r="L640" s="346">
        <v>0</v>
      </c>
      <c r="N640" s="2">
        <f t="shared" si="40"/>
        <v>0</v>
      </c>
      <c r="O640" s="2">
        <f t="shared" si="37"/>
        <v>0</v>
      </c>
      <c r="P640" s="2">
        <f t="shared" si="38"/>
        <v>0</v>
      </c>
      <c r="Q640" s="2">
        <f t="shared" si="39"/>
        <v>0</v>
      </c>
    </row>
    <row r="641" spans="1:17" s="2" customFormat="1" ht="24" customHeight="1" x14ac:dyDescent="0.15">
      <c r="A641" s="333"/>
      <c r="B641" s="15" t="s">
        <v>514</v>
      </c>
      <c r="C641" s="15" t="s">
        <v>513</v>
      </c>
      <c r="D641" s="17">
        <v>44637</v>
      </c>
      <c r="E641" s="15" t="s">
        <v>515</v>
      </c>
      <c r="F641" s="335"/>
      <c r="G641" s="335"/>
      <c r="H641" s="347"/>
      <c r="I641" s="347"/>
      <c r="J641" s="336"/>
      <c r="K641" s="336"/>
      <c r="L641" s="346"/>
      <c r="N641" s="2">
        <f t="shared" si="40"/>
        <v>0</v>
      </c>
      <c r="O641" s="2">
        <f t="shared" si="37"/>
        <v>0</v>
      </c>
      <c r="P641" s="2">
        <f t="shared" si="38"/>
        <v>0</v>
      </c>
      <c r="Q641" s="2">
        <f t="shared" si="39"/>
        <v>0</v>
      </c>
    </row>
    <row r="642" spans="1:17" s="2" customFormat="1" ht="24" customHeight="1" x14ac:dyDescent="0.15">
      <c r="A642" s="333">
        <v>119</v>
      </c>
      <c r="B642" s="10" t="s">
        <v>22</v>
      </c>
      <c r="C642" s="14" t="s">
        <v>23</v>
      </c>
      <c r="D642" s="14" t="s">
        <v>24</v>
      </c>
      <c r="E642" s="14" t="s">
        <v>25</v>
      </c>
      <c r="F642" s="334" t="s">
        <v>17</v>
      </c>
      <c r="G642" s="334"/>
      <c r="H642" s="335"/>
      <c r="I642" s="335"/>
      <c r="J642" s="335"/>
      <c r="K642" s="335"/>
      <c r="L642" s="335"/>
      <c r="N642" s="2">
        <f t="shared" si="40"/>
        <v>0</v>
      </c>
      <c r="O642" s="2">
        <f t="shared" si="37"/>
        <v>0</v>
      </c>
      <c r="P642" s="2">
        <f t="shared" si="38"/>
        <v>0</v>
      </c>
      <c r="Q642" s="2">
        <f t="shared" si="39"/>
        <v>0</v>
      </c>
    </row>
    <row r="643" spans="1:17" s="2" customFormat="1" ht="26.25" customHeight="1" x14ac:dyDescent="0.15">
      <c r="A643" s="333"/>
      <c r="B643" s="336" t="s">
        <v>516</v>
      </c>
      <c r="C643" s="353" t="s">
        <v>517</v>
      </c>
      <c r="D643" s="348">
        <v>44536</v>
      </c>
      <c r="E643" s="336" t="s">
        <v>93</v>
      </c>
      <c r="F643" s="336" t="s">
        <v>518</v>
      </c>
      <c r="G643" s="336"/>
      <c r="H643" s="347" t="s">
        <v>30</v>
      </c>
      <c r="I643" s="347"/>
      <c r="J643" s="15" t="s">
        <v>31</v>
      </c>
      <c r="K643" s="15" t="s">
        <v>7</v>
      </c>
      <c r="L643" s="16">
        <v>266.85000000000002</v>
      </c>
      <c r="N643" s="2">
        <f t="shared" si="40"/>
        <v>0</v>
      </c>
      <c r="O643" s="2">
        <f t="shared" si="37"/>
        <v>0</v>
      </c>
      <c r="P643" s="2">
        <f t="shared" si="38"/>
        <v>0</v>
      </c>
      <c r="Q643" s="2">
        <f t="shared" si="39"/>
        <v>0</v>
      </c>
    </row>
    <row r="644" spans="1:17" s="2" customFormat="1" ht="260.25" customHeight="1" x14ac:dyDescent="0.15">
      <c r="A644" s="333"/>
      <c r="B644" s="336"/>
      <c r="C644" s="353"/>
      <c r="D644" s="348"/>
      <c r="E644" s="336"/>
      <c r="F644" s="336"/>
      <c r="G644" s="336"/>
      <c r="H644" s="347" t="s">
        <v>32</v>
      </c>
      <c r="I644" s="347"/>
      <c r="J644" s="15" t="s">
        <v>31</v>
      </c>
      <c r="K644" s="15" t="s">
        <v>7</v>
      </c>
      <c r="L644" s="16">
        <v>124</v>
      </c>
      <c r="N644" s="2">
        <f t="shared" si="40"/>
        <v>0</v>
      </c>
      <c r="O644" s="2">
        <f t="shared" si="37"/>
        <v>0</v>
      </c>
      <c r="P644" s="2">
        <f t="shared" si="38"/>
        <v>0</v>
      </c>
      <c r="Q644" s="2">
        <f t="shared" si="39"/>
        <v>0</v>
      </c>
    </row>
    <row r="645" spans="1:17" s="2" customFormat="1" ht="24" customHeight="1" x14ac:dyDescent="0.15">
      <c r="A645" s="333"/>
      <c r="B645" s="10" t="s">
        <v>33</v>
      </c>
      <c r="C645" s="14" t="s">
        <v>34</v>
      </c>
      <c r="D645" s="14" t="s">
        <v>35</v>
      </c>
      <c r="E645" s="14" t="s">
        <v>36</v>
      </c>
      <c r="F645" s="335"/>
      <c r="G645" s="335"/>
      <c r="H645" s="347" t="s">
        <v>37</v>
      </c>
      <c r="I645" s="347"/>
      <c r="J645" s="336" t="s">
        <v>31</v>
      </c>
      <c r="K645" s="336" t="s">
        <v>31</v>
      </c>
      <c r="L645" s="346">
        <v>0</v>
      </c>
      <c r="N645" s="2">
        <f t="shared" si="40"/>
        <v>0</v>
      </c>
      <c r="O645" s="2">
        <f t="shared" si="37"/>
        <v>0</v>
      </c>
      <c r="P645" s="2">
        <f t="shared" si="38"/>
        <v>0</v>
      </c>
      <c r="Q645" s="2">
        <f t="shared" si="39"/>
        <v>0</v>
      </c>
    </row>
    <row r="646" spans="1:17" s="2" customFormat="1" ht="24" customHeight="1" x14ac:dyDescent="0.15">
      <c r="A646" s="333"/>
      <c r="B646" s="15" t="s">
        <v>202</v>
      </c>
      <c r="C646" s="15" t="s">
        <v>518</v>
      </c>
      <c r="D646" s="17">
        <v>44537</v>
      </c>
      <c r="E646" s="15" t="s">
        <v>519</v>
      </c>
      <c r="F646" s="335"/>
      <c r="G646" s="335"/>
      <c r="H646" s="347"/>
      <c r="I646" s="347"/>
      <c r="J646" s="336"/>
      <c r="K646" s="336"/>
      <c r="L646" s="346"/>
      <c r="N646" s="2">
        <f t="shared" si="40"/>
        <v>0</v>
      </c>
      <c r="O646" s="2">
        <f t="shared" si="37"/>
        <v>0</v>
      </c>
      <c r="P646" s="2">
        <f t="shared" si="38"/>
        <v>0</v>
      </c>
      <c r="Q646" s="2">
        <f t="shared" si="39"/>
        <v>0</v>
      </c>
    </row>
    <row r="647" spans="1:17" s="2" customFormat="1" ht="24" customHeight="1" x14ac:dyDescent="0.15">
      <c r="A647" s="333">
        <v>120</v>
      </c>
      <c r="B647" s="10" t="s">
        <v>22</v>
      </c>
      <c r="C647" s="14" t="s">
        <v>23</v>
      </c>
      <c r="D647" s="14" t="s">
        <v>24</v>
      </c>
      <c r="E647" s="14" t="s">
        <v>25</v>
      </c>
      <c r="F647" s="334" t="s">
        <v>17</v>
      </c>
      <c r="G647" s="334"/>
      <c r="H647" s="335"/>
      <c r="I647" s="335"/>
      <c r="J647" s="335"/>
      <c r="K647" s="335"/>
      <c r="L647" s="335"/>
      <c r="N647" s="2">
        <f t="shared" si="40"/>
        <v>0</v>
      </c>
      <c r="O647" s="2">
        <f t="shared" si="37"/>
        <v>0</v>
      </c>
      <c r="P647" s="2">
        <f t="shared" si="38"/>
        <v>0</v>
      </c>
      <c r="Q647" s="2">
        <f t="shared" si="39"/>
        <v>0</v>
      </c>
    </row>
    <row r="648" spans="1:17" s="2" customFormat="1" ht="26.25" customHeight="1" x14ac:dyDescent="0.15">
      <c r="A648" s="333"/>
      <c r="B648" s="336" t="s">
        <v>520</v>
      </c>
      <c r="C648" s="336" t="s">
        <v>521</v>
      </c>
      <c r="D648" s="348">
        <v>44628</v>
      </c>
      <c r="E648" s="336" t="s">
        <v>252</v>
      </c>
      <c r="F648" s="336" t="s">
        <v>522</v>
      </c>
      <c r="G648" s="336"/>
      <c r="H648" s="347" t="s">
        <v>30</v>
      </c>
      <c r="I648" s="347"/>
      <c r="J648" s="15" t="s">
        <v>31</v>
      </c>
      <c r="K648" s="15" t="s">
        <v>7</v>
      </c>
      <c r="L648" s="16">
        <v>621.78</v>
      </c>
      <c r="N648" s="2">
        <f t="shared" si="40"/>
        <v>0</v>
      </c>
      <c r="O648" s="2">
        <f t="shared" si="37"/>
        <v>0</v>
      </c>
      <c r="P648" s="2">
        <f t="shared" si="38"/>
        <v>0</v>
      </c>
      <c r="Q648" s="2">
        <f t="shared" si="39"/>
        <v>0</v>
      </c>
    </row>
    <row r="649" spans="1:17" s="2" customFormat="1" ht="18" customHeight="1" x14ac:dyDescent="0.15">
      <c r="A649" s="333"/>
      <c r="B649" s="336"/>
      <c r="C649" s="336"/>
      <c r="D649" s="348"/>
      <c r="E649" s="336"/>
      <c r="F649" s="336"/>
      <c r="G649" s="336"/>
      <c r="H649" s="347" t="s">
        <v>32</v>
      </c>
      <c r="I649" s="347"/>
      <c r="J649" s="15" t="s">
        <v>31</v>
      </c>
      <c r="K649" s="15" t="s">
        <v>7</v>
      </c>
      <c r="L649" s="16">
        <v>281.59000000000003</v>
      </c>
      <c r="N649" s="2">
        <f t="shared" si="40"/>
        <v>0</v>
      </c>
      <c r="O649" s="2">
        <f t="shared" si="37"/>
        <v>0</v>
      </c>
      <c r="P649" s="2">
        <f t="shared" si="38"/>
        <v>0</v>
      </c>
      <c r="Q649" s="2">
        <f t="shared" si="39"/>
        <v>0</v>
      </c>
    </row>
    <row r="650" spans="1:17" s="2" customFormat="1" ht="24" customHeight="1" x14ac:dyDescent="0.15">
      <c r="A650" s="333"/>
      <c r="B650" s="10" t="s">
        <v>33</v>
      </c>
      <c r="C650" s="14" t="s">
        <v>34</v>
      </c>
      <c r="D650" s="14" t="s">
        <v>35</v>
      </c>
      <c r="E650" s="14" t="s">
        <v>36</v>
      </c>
      <c r="F650" s="335"/>
      <c r="G650" s="335"/>
      <c r="H650" s="347" t="s">
        <v>37</v>
      </c>
      <c r="I650" s="347"/>
      <c r="J650" s="336" t="s">
        <v>31</v>
      </c>
      <c r="K650" s="336" t="s">
        <v>31</v>
      </c>
      <c r="L650" s="346">
        <v>0</v>
      </c>
      <c r="N650" s="2">
        <f t="shared" si="40"/>
        <v>0</v>
      </c>
      <c r="O650" s="2">
        <f t="shared" ref="O650:O713" si="41">IF(H649="Airfare",N649,0)</f>
        <v>0</v>
      </c>
      <c r="P650" s="2">
        <f t="shared" ref="P650:P713" si="42">IF($H649="Lodging &amp; M&amp;IE",$N649,0)</f>
        <v>0</v>
      </c>
      <c r="Q650" s="2">
        <f t="shared" ref="Q650:Q713" si="43">IF($H649="Other",$N649,0)</f>
        <v>0</v>
      </c>
    </row>
    <row r="651" spans="1:17" s="2" customFormat="1" ht="24" customHeight="1" x14ac:dyDescent="0.15">
      <c r="A651" s="333"/>
      <c r="B651" s="15" t="s">
        <v>161</v>
      </c>
      <c r="C651" s="15" t="s">
        <v>522</v>
      </c>
      <c r="D651" s="17">
        <v>44631</v>
      </c>
      <c r="E651" s="15" t="s">
        <v>523</v>
      </c>
      <c r="F651" s="335"/>
      <c r="G651" s="335"/>
      <c r="H651" s="347"/>
      <c r="I651" s="347"/>
      <c r="J651" s="336"/>
      <c r="K651" s="336"/>
      <c r="L651" s="346"/>
      <c r="N651" s="2">
        <f t="shared" si="40"/>
        <v>0</v>
      </c>
      <c r="O651" s="2">
        <f t="shared" si="41"/>
        <v>0</v>
      </c>
      <c r="P651" s="2">
        <f t="shared" si="42"/>
        <v>0</v>
      </c>
      <c r="Q651" s="2">
        <f t="shared" si="43"/>
        <v>0</v>
      </c>
    </row>
    <row r="652" spans="1:17" s="2" customFormat="1" ht="24" customHeight="1" x14ac:dyDescent="0.15">
      <c r="A652" s="333">
        <v>121</v>
      </c>
      <c r="B652" s="10" t="s">
        <v>22</v>
      </c>
      <c r="C652" s="14" t="s">
        <v>23</v>
      </c>
      <c r="D652" s="14" t="s">
        <v>24</v>
      </c>
      <c r="E652" s="14" t="s">
        <v>25</v>
      </c>
      <c r="F652" s="334" t="s">
        <v>17</v>
      </c>
      <c r="G652" s="334"/>
      <c r="H652" s="335"/>
      <c r="I652" s="335"/>
      <c r="J652" s="335"/>
      <c r="K652" s="335"/>
      <c r="L652" s="335"/>
      <c r="N652" s="2">
        <f t="shared" si="40"/>
        <v>0</v>
      </c>
      <c r="O652" s="2">
        <f t="shared" si="41"/>
        <v>0</v>
      </c>
      <c r="P652" s="2">
        <f t="shared" si="42"/>
        <v>0</v>
      </c>
      <c r="Q652" s="2">
        <f t="shared" si="43"/>
        <v>0</v>
      </c>
    </row>
    <row r="653" spans="1:17" s="2" customFormat="1" ht="26.25" customHeight="1" x14ac:dyDescent="0.15">
      <c r="A653" s="333"/>
      <c r="B653" s="336" t="s">
        <v>524</v>
      </c>
      <c r="C653" s="353" t="s">
        <v>525</v>
      </c>
      <c r="D653" s="348">
        <v>44574</v>
      </c>
      <c r="E653" s="336" t="s">
        <v>298</v>
      </c>
      <c r="F653" s="336" t="s">
        <v>526</v>
      </c>
      <c r="G653" s="336"/>
      <c r="H653" s="347" t="s">
        <v>30</v>
      </c>
      <c r="I653" s="347"/>
      <c r="J653" s="15" t="s">
        <v>31</v>
      </c>
      <c r="K653" s="15" t="s">
        <v>7</v>
      </c>
      <c r="L653" s="16">
        <v>309</v>
      </c>
      <c r="N653" s="2">
        <f t="shared" si="40"/>
        <v>0</v>
      </c>
      <c r="O653" s="2">
        <f t="shared" si="41"/>
        <v>0</v>
      </c>
      <c r="P653" s="2">
        <f t="shared" si="42"/>
        <v>0</v>
      </c>
      <c r="Q653" s="2">
        <f t="shared" si="43"/>
        <v>0</v>
      </c>
    </row>
    <row r="654" spans="1:17" s="2" customFormat="1" ht="134.25" customHeight="1" x14ac:dyDescent="0.15">
      <c r="A654" s="333"/>
      <c r="B654" s="336"/>
      <c r="C654" s="353"/>
      <c r="D654" s="348"/>
      <c r="E654" s="336"/>
      <c r="F654" s="336"/>
      <c r="G654" s="336"/>
      <c r="H654" s="347" t="s">
        <v>32</v>
      </c>
      <c r="I654" s="347"/>
      <c r="J654" s="15" t="s">
        <v>31</v>
      </c>
      <c r="K654" s="15" t="s">
        <v>7</v>
      </c>
      <c r="L654" s="16">
        <v>612.23</v>
      </c>
      <c r="N654" s="2">
        <f t="shared" si="40"/>
        <v>0</v>
      </c>
      <c r="O654" s="2">
        <f t="shared" si="41"/>
        <v>0</v>
      </c>
      <c r="P654" s="2">
        <f t="shared" si="42"/>
        <v>0</v>
      </c>
      <c r="Q654" s="2">
        <f t="shared" si="43"/>
        <v>0</v>
      </c>
    </row>
    <row r="655" spans="1:17" s="2" customFormat="1" ht="24" customHeight="1" x14ac:dyDescent="0.15">
      <c r="A655" s="333"/>
      <c r="B655" s="10" t="s">
        <v>33</v>
      </c>
      <c r="C655" s="14" t="s">
        <v>34</v>
      </c>
      <c r="D655" s="14" t="s">
        <v>35</v>
      </c>
      <c r="E655" s="14" t="s">
        <v>36</v>
      </c>
      <c r="F655" s="335"/>
      <c r="G655" s="335"/>
      <c r="H655" s="347" t="s">
        <v>37</v>
      </c>
      <c r="I655" s="347"/>
      <c r="J655" s="336" t="s">
        <v>31</v>
      </c>
      <c r="K655" s="336" t="s">
        <v>31</v>
      </c>
      <c r="L655" s="346">
        <v>0</v>
      </c>
      <c r="N655" s="2">
        <f t="shared" ref="N655:N718" si="44">IF(J655="X",L655,0)</f>
        <v>0</v>
      </c>
      <c r="O655" s="2">
        <f t="shared" si="41"/>
        <v>0</v>
      </c>
      <c r="P655" s="2">
        <f t="shared" si="42"/>
        <v>0</v>
      </c>
      <c r="Q655" s="2">
        <f t="shared" si="43"/>
        <v>0</v>
      </c>
    </row>
    <row r="656" spans="1:17" s="2" customFormat="1" ht="24" customHeight="1" x14ac:dyDescent="0.15">
      <c r="A656" s="333"/>
      <c r="B656" s="15" t="s">
        <v>161</v>
      </c>
      <c r="C656" s="15" t="s">
        <v>526</v>
      </c>
      <c r="D656" s="17">
        <v>44576</v>
      </c>
      <c r="E656" s="15" t="s">
        <v>527</v>
      </c>
      <c r="F656" s="335"/>
      <c r="G656" s="335"/>
      <c r="H656" s="347"/>
      <c r="I656" s="347"/>
      <c r="J656" s="336"/>
      <c r="K656" s="336"/>
      <c r="L656" s="346"/>
      <c r="N656" s="2">
        <f t="shared" si="44"/>
        <v>0</v>
      </c>
      <c r="O656" s="2">
        <f t="shared" si="41"/>
        <v>0</v>
      </c>
      <c r="P656" s="2">
        <f t="shared" si="42"/>
        <v>0</v>
      </c>
      <c r="Q656" s="2">
        <f t="shared" si="43"/>
        <v>0</v>
      </c>
    </row>
    <row r="657" spans="1:17" s="2" customFormat="1" ht="24" customHeight="1" x14ac:dyDescent="0.15">
      <c r="A657" s="333">
        <v>122</v>
      </c>
      <c r="B657" s="10" t="s">
        <v>22</v>
      </c>
      <c r="C657" s="14" t="s">
        <v>23</v>
      </c>
      <c r="D657" s="14" t="s">
        <v>24</v>
      </c>
      <c r="E657" s="14" t="s">
        <v>25</v>
      </c>
      <c r="F657" s="334" t="s">
        <v>17</v>
      </c>
      <c r="G657" s="334"/>
      <c r="H657" s="335"/>
      <c r="I657" s="335"/>
      <c r="J657" s="335"/>
      <c r="K657" s="335"/>
      <c r="L657" s="335"/>
      <c r="N657" s="2">
        <f t="shared" si="44"/>
        <v>0</v>
      </c>
      <c r="O657" s="2">
        <f t="shared" si="41"/>
        <v>0</v>
      </c>
      <c r="P657" s="2">
        <f t="shared" si="42"/>
        <v>0</v>
      </c>
      <c r="Q657" s="2">
        <f t="shared" si="43"/>
        <v>0</v>
      </c>
    </row>
    <row r="658" spans="1:17" s="2" customFormat="1" ht="26.25" customHeight="1" x14ac:dyDescent="0.15">
      <c r="A658" s="333"/>
      <c r="B658" s="336" t="s">
        <v>528</v>
      </c>
      <c r="C658" s="353" t="s">
        <v>529</v>
      </c>
      <c r="D658" s="348">
        <v>44540</v>
      </c>
      <c r="E658" s="336" t="s">
        <v>367</v>
      </c>
      <c r="F658" s="336" t="s">
        <v>530</v>
      </c>
      <c r="G658" s="336"/>
      <c r="H658" s="347" t="s">
        <v>30</v>
      </c>
      <c r="I658" s="347"/>
      <c r="J658" s="15" t="s">
        <v>31</v>
      </c>
      <c r="K658" s="15" t="s">
        <v>7</v>
      </c>
      <c r="L658" s="16">
        <v>741.64</v>
      </c>
      <c r="N658" s="2">
        <f t="shared" si="44"/>
        <v>0</v>
      </c>
      <c r="O658" s="2">
        <f t="shared" si="41"/>
        <v>0</v>
      </c>
      <c r="P658" s="2">
        <f t="shared" si="42"/>
        <v>0</v>
      </c>
      <c r="Q658" s="2">
        <f t="shared" si="43"/>
        <v>0</v>
      </c>
    </row>
    <row r="659" spans="1:17" s="2" customFormat="1" ht="155.25" customHeight="1" x14ac:dyDescent="0.15">
      <c r="A659" s="333"/>
      <c r="B659" s="336"/>
      <c r="C659" s="353"/>
      <c r="D659" s="348"/>
      <c r="E659" s="336"/>
      <c r="F659" s="336"/>
      <c r="G659" s="336"/>
      <c r="H659" s="347" t="s">
        <v>32</v>
      </c>
      <c r="I659" s="347"/>
      <c r="J659" s="15" t="s">
        <v>31</v>
      </c>
      <c r="K659" s="15" t="s">
        <v>7</v>
      </c>
      <c r="L659" s="16">
        <v>371</v>
      </c>
      <c r="N659" s="2">
        <f t="shared" si="44"/>
        <v>0</v>
      </c>
      <c r="O659" s="2">
        <f t="shared" si="41"/>
        <v>0</v>
      </c>
      <c r="P659" s="2">
        <f t="shared" si="42"/>
        <v>0</v>
      </c>
      <c r="Q659" s="2">
        <f t="shared" si="43"/>
        <v>0</v>
      </c>
    </row>
    <row r="660" spans="1:17" s="2" customFormat="1" ht="24" customHeight="1" x14ac:dyDescent="0.15">
      <c r="A660" s="333"/>
      <c r="B660" s="10" t="s">
        <v>33</v>
      </c>
      <c r="C660" s="14" t="s">
        <v>34</v>
      </c>
      <c r="D660" s="14" t="s">
        <v>35</v>
      </c>
      <c r="E660" s="14" t="s">
        <v>36</v>
      </c>
      <c r="F660" s="335"/>
      <c r="G660" s="335"/>
      <c r="H660" s="347" t="s">
        <v>37</v>
      </c>
      <c r="I660" s="347"/>
      <c r="J660" s="336" t="s">
        <v>31</v>
      </c>
      <c r="K660" s="336" t="s">
        <v>7</v>
      </c>
      <c r="L660" s="346">
        <v>830</v>
      </c>
      <c r="N660" s="2">
        <f t="shared" si="44"/>
        <v>0</v>
      </c>
      <c r="O660" s="2">
        <f t="shared" si="41"/>
        <v>0</v>
      </c>
      <c r="P660" s="2">
        <f t="shared" si="42"/>
        <v>0</v>
      </c>
      <c r="Q660" s="2">
        <f t="shared" si="43"/>
        <v>0</v>
      </c>
    </row>
    <row r="661" spans="1:17" s="2" customFormat="1" ht="24" customHeight="1" x14ac:dyDescent="0.15">
      <c r="A661" s="333"/>
      <c r="B661" s="15" t="s">
        <v>44</v>
      </c>
      <c r="C661" s="15" t="s">
        <v>530</v>
      </c>
      <c r="D661" s="17">
        <v>44543</v>
      </c>
      <c r="E661" s="15" t="s">
        <v>531</v>
      </c>
      <c r="F661" s="335"/>
      <c r="G661" s="335"/>
      <c r="H661" s="347"/>
      <c r="I661" s="347"/>
      <c r="J661" s="336"/>
      <c r="K661" s="336"/>
      <c r="L661" s="346"/>
      <c r="N661" s="2">
        <f t="shared" si="44"/>
        <v>0</v>
      </c>
      <c r="O661" s="2">
        <f t="shared" si="41"/>
        <v>0</v>
      </c>
      <c r="P661" s="2">
        <f t="shared" si="42"/>
        <v>0</v>
      </c>
      <c r="Q661" s="2">
        <f t="shared" si="43"/>
        <v>0</v>
      </c>
    </row>
    <row r="662" spans="1:17" s="2" customFormat="1" ht="24" customHeight="1" x14ac:dyDescent="0.15">
      <c r="A662" s="333">
        <v>123</v>
      </c>
      <c r="B662" s="10" t="s">
        <v>22</v>
      </c>
      <c r="C662" s="14" t="s">
        <v>23</v>
      </c>
      <c r="D662" s="14" t="s">
        <v>24</v>
      </c>
      <c r="E662" s="14" t="s">
        <v>25</v>
      </c>
      <c r="F662" s="334" t="s">
        <v>17</v>
      </c>
      <c r="G662" s="334"/>
      <c r="H662" s="335"/>
      <c r="I662" s="335"/>
      <c r="J662" s="335"/>
      <c r="K662" s="335"/>
      <c r="L662" s="335"/>
      <c r="N662" s="2">
        <f t="shared" si="44"/>
        <v>0</v>
      </c>
      <c r="O662" s="2">
        <f t="shared" si="41"/>
        <v>0</v>
      </c>
      <c r="P662" s="2">
        <f t="shared" si="42"/>
        <v>0</v>
      </c>
      <c r="Q662" s="2">
        <f t="shared" si="43"/>
        <v>0</v>
      </c>
    </row>
    <row r="663" spans="1:17" s="2" customFormat="1" ht="26.25" customHeight="1" x14ac:dyDescent="0.15">
      <c r="A663" s="333"/>
      <c r="B663" s="336" t="s">
        <v>528</v>
      </c>
      <c r="C663" s="353" t="s">
        <v>532</v>
      </c>
      <c r="D663" s="348">
        <v>44651</v>
      </c>
      <c r="E663" s="336" t="s">
        <v>501</v>
      </c>
      <c r="F663" s="336" t="s">
        <v>502</v>
      </c>
      <c r="G663" s="336"/>
      <c r="H663" s="347" t="s">
        <v>30</v>
      </c>
      <c r="I663" s="347"/>
      <c r="J663" s="15" t="s">
        <v>31</v>
      </c>
      <c r="K663" s="15" t="s">
        <v>7</v>
      </c>
      <c r="L663" s="16">
        <v>540.5</v>
      </c>
      <c r="N663" s="2">
        <f t="shared" si="44"/>
        <v>0</v>
      </c>
      <c r="O663" s="2">
        <f t="shared" si="41"/>
        <v>0</v>
      </c>
      <c r="P663" s="2">
        <f t="shared" si="42"/>
        <v>0</v>
      </c>
      <c r="Q663" s="2">
        <f t="shared" si="43"/>
        <v>0</v>
      </c>
    </row>
    <row r="664" spans="1:17" s="2" customFormat="1" ht="333.75" customHeight="1" x14ac:dyDescent="0.15">
      <c r="A664" s="333"/>
      <c r="B664" s="336"/>
      <c r="C664" s="353"/>
      <c r="D664" s="348"/>
      <c r="E664" s="336"/>
      <c r="F664" s="336"/>
      <c r="G664" s="336"/>
      <c r="H664" s="347" t="s">
        <v>32</v>
      </c>
      <c r="I664" s="347"/>
      <c r="J664" s="15" t="s">
        <v>31</v>
      </c>
      <c r="K664" s="15" t="s">
        <v>7</v>
      </c>
      <c r="L664" s="16">
        <v>436.69</v>
      </c>
      <c r="N664" s="2">
        <f t="shared" si="44"/>
        <v>0</v>
      </c>
      <c r="O664" s="2">
        <f t="shared" si="41"/>
        <v>0</v>
      </c>
      <c r="P664" s="2">
        <f t="shared" si="42"/>
        <v>0</v>
      </c>
      <c r="Q664" s="2">
        <f t="shared" si="43"/>
        <v>0</v>
      </c>
    </row>
    <row r="665" spans="1:17" s="2" customFormat="1" ht="24" customHeight="1" x14ac:dyDescent="0.15">
      <c r="A665" s="333"/>
      <c r="B665" s="10" t="s">
        <v>33</v>
      </c>
      <c r="C665" s="14" t="s">
        <v>34</v>
      </c>
      <c r="D665" s="14" t="s">
        <v>35</v>
      </c>
      <c r="E665" s="14" t="s">
        <v>36</v>
      </c>
      <c r="F665" s="335"/>
      <c r="G665" s="335"/>
      <c r="H665" s="347" t="s">
        <v>37</v>
      </c>
      <c r="I665" s="347"/>
      <c r="J665" s="336" t="s">
        <v>31</v>
      </c>
      <c r="K665" s="336" t="s">
        <v>7</v>
      </c>
      <c r="L665" s="346">
        <v>685</v>
      </c>
      <c r="N665" s="2">
        <f t="shared" si="44"/>
        <v>0</v>
      </c>
      <c r="O665" s="2">
        <f t="shared" si="41"/>
        <v>0</v>
      </c>
      <c r="P665" s="2">
        <f t="shared" si="42"/>
        <v>0</v>
      </c>
      <c r="Q665" s="2">
        <f t="shared" si="43"/>
        <v>0</v>
      </c>
    </row>
    <row r="666" spans="1:17" s="2" customFormat="1" ht="24" customHeight="1" x14ac:dyDescent="0.15">
      <c r="A666" s="333"/>
      <c r="B666" s="15" t="s">
        <v>44</v>
      </c>
      <c r="C666" s="15" t="s">
        <v>502</v>
      </c>
      <c r="D666" s="17">
        <v>44654</v>
      </c>
      <c r="E666" s="15" t="s">
        <v>503</v>
      </c>
      <c r="F666" s="335"/>
      <c r="G666" s="335"/>
      <c r="H666" s="347"/>
      <c r="I666" s="347"/>
      <c r="J666" s="336"/>
      <c r="K666" s="336"/>
      <c r="L666" s="346"/>
      <c r="N666" s="2">
        <f t="shared" si="44"/>
        <v>0</v>
      </c>
      <c r="O666" s="2">
        <f t="shared" si="41"/>
        <v>0</v>
      </c>
      <c r="P666" s="2">
        <f t="shared" si="42"/>
        <v>0</v>
      </c>
      <c r="Q666" s="2">
        <f t="shared" si="43"/>
        <v>0</v>
      </c>
    </row>
    <row r="667" spans="1:17" s="2" customFormat="1" ht="24" customHeight="1" x14ac:dyDescent="0.15">
      <c r="A667" s="333">
        <v>124</v>
      </c>
      <c r="B667" s="10" t="s">
        <v>22</v>
      </c>
      <c r="C667" s="14" t="s">
        <v>23</v>
      </c>
      <c r="D667" s="14" t="s">
        <v>24</v>
      </c>
      <c r="E667" s="14" t="s">
        <v>25</v>
      </c>
      <c r="F667" s="334" t="s">
        <v>17</v>
      </c>
      <c r="G667" s="334"/>
      <c r="H667" s="335"/>
      <c r="I667" s="335"/>
      <c r="J667" s="335"/>
      <c r="K667" s="335"/>
      <c r="L667" s="335"/>
      <c r="N667" s="2">
        <f t="shared" si="44"/>
        <v>0</v>
      </c>
      <c r="O667" s="2">
        <f t="shared" si="41"/>
        <v>0</v>
      </c>
      <c r="P667" s="2">
        <f t="shared" si="42"/>
        <v>0</v>
      </c>
      <c r="Q667" s="2">
        <f t="shared" si="43"/>
        <v>0</v>
      </c>
    </row>
    <row r="668" spans="1:17" s="2" customFormat="1" ht="26.25" customHeight="1" x14ac:dyDescent="0.15">
      <c r="A668" s="333"/>
      <c r="B668" s="336" t="s">
        <v>533</v>
      </c>
      <c r="C668" s="353" t="s">
        <v>534</v>
      </c>
      <c r="D668" s="348">
        <v>44629</v>
      </c>
      <c r="E668" s="336" t="s">
        <v>535</v>
      </c>
      <c r="F668" s="336" t="s">
        <v>536</v>
      </c>
      <c r="G668" s="336"/>
      <c r="H668" s="347" t="s">
        <v>30</v>
      </c>
      <c r="I668" s="347"/>
      <c r="J668" s="15" t="s">
        <v>31</v>
      </c>
      <c r="K668" s="15" t="s">
        <v>7</v>
      </c>
      <c r="L668" s="16">
        <v>324.19</v>
      </c>
      <c r="N668" s="2">
        <f t="shared" si="44"/>
        <v>0</v>
      </c>
      <c r="O668" s="2">
        <f t="shared" si="41"/>
        <v>0</v>
      </c>
      <c r="P668" s="2">
        <f t="shared" si="42"/>
        <v>0</v>
      </c>
      <c r="Q668" s="2">
        <f t="shared" si="43"/>
        <v>0</v>
      </c>
    </row>
    <row r="669" spans="1:17" s="2" customFormat="1" ht="365.25" customHeight="1" x14ac:dyDescent="0.15">
      <c r="A669" s="333"/>
      <c r="B669" s="336"/>
      <c r="C669" s="353"/>
      <c r="D669" s="348"/>
      <c r="E669" s="336"/>
      <c r="F669" s="336"/>
      <c r="G669" s="336"/>
      <c r="H669" s="347" t="s">
        <v>32</v>
      </c>
      <c r="I669" s="347"/>
      <c r="J669" s="15" t="s">
        <v>31</v>
      </c>
      <c r="K669" s="15" t="s">
        <v>7</v>
      </c>
      <c r="L669" s="16">
        <v>265.20999999999998</v>
      </c>
      <c r="N669" s="2">
        <f t="shared" si="44"/>
        <v>0</v>
      </c>
      <c r="O669" s="2">
        <f t="shared" si="41"/>
        <v>0</v>
      </c>
      <c r="P669" s="2">
        <f t="shared" si="42"/>
        <v>0</v>
      </c>
      <c r="Q669" s="2">
        <f t="shared" si="43"/>
        <v>0</v>
      </c>
    </row>
    <row r="670" spans="1:17" s="2" customFormat="1" ht="24" customHeight="1" x14ac:dyDescent="0.15">
      <c r="A670" s="333"/>
      <c r="B670" s="10" t="s">
        <v>33</v>
      </c>
      <c r="C670" s="14" t="s">
        <v>34</v>
      </c>
      <c r="D670" s="14" t="s">
        <v>35</v>
      </c>
      <c r="E670" s="14" t="s">
        <v>36</v>
      </c>
      <c r="F670" s="335"/>
      <c r="G670" s="335"/>
      <c r="H670" s="347" t="s">
        <v>37</v>
      </c>
      <c r="I670" s="347"/>
      <c r="J670" s="336" t="s">
        <v>31</v>
      </c>
      <c r="K670" s="336" t="s">
        <v>31</v>
      </c>
      <c r="L670" s="346">
        <v>0</v>
      </c>
      <c r="N670" s="2">
        <f t="shared" si="44"/>
        <v>0</v>
      </c>
      <c r="O670" s="2">
        <f t="shared" si="41"/>
        <v>0</v>
      </c>
      <c r="P670" s="2">
        <f t="shared" si="42"/>
        <v>0</v>
      </c>
      <c r="Q670" s="2">
        <f t="shared" si="43"/>
        <v>0</v>
      </c>
    </row>
    <row r="671" spans="1:17" s="2" customFormat="1" ht="34.5" customHeight="1" x14ac:dyDescent="0.15">
      <c r="A671" s="333"/>
      <c r="B671" s="15" t="s">
        <v>537</v>
      </c>
      <c r="C671" s="15" t="s">
        <v>536</v>
      </c>
      <c r="D671" s="17">
        <v>44630</v>
      </c>
      <c r="E671" s="15" t="s">
        <v>538</v>
      </c>
      <c r="F671" s="335"/>
      <c r="G671" s="335"/>
      <c r="H671" s="347"/>
      <c r="I671" s="347"/>
      <c r="J671" s="336"/>
      <c r="K671" s="336"/>
      <c r="L671" s="346"/>
      <c r="N671" s="2">
        <f t="shared" si="44"/>
        <v>0</v>
      </c>
      <c r="O671" s="2">
        <f t="shared" si="41"/>
        <v>0</v>
      </c>
      <c r="P671" s="2">
        <f t="shared" si="42"/>
        <v>0</v>
      </c>
      <c r="Q671" s="2">
        <f t="shared" si="43"/>
        <v>0</v>
      </c>
    </row>
    <row r="672" spans="1:17" s="2" customFormat="1" ht="24" customHeight="1" x14ac:dyDescent="0.15">
      <c r="A672" s="333">
        <v>125</v>
      </c>
      <c r="B672" s="10" t="s">
        <v>22</v>
      </c>
      <c r="C672" s="14" t="s">
        <v>23</v>
      </c>
      <c r="D672" s="14" t="s">
        <v>24</v>
      </c>
      <c r="E672" s="14" t="s">
        <v>25</v>
      </c>
      <c r="F672" s="334" t="s">
        <v>17</v>
      </c>
      <c r="G672" s="334"/>
      <c r="H672" s="335"/>
      <c r="I672" s="335"/>
      <c r="J672" s="335"/>
      <c r="K672" s="335"/>
      <c r="L672" s="335"/>
      <c r="N672" s="2">
        <f t="shared" si="44"/>
        <v>0</v>
      </c>
      <c r="O672" s="2">
        <f t="shared" si="41"/>
        <v>0</v>
      </c>
      <c r="P672" s="2">
        <f t="shared" si="42"/>
        <v>0</v>
      </c>
      <c r="Q672" s="2">
        <f t="shared" si="43"/>
        <v>0</v>
      </c>
    </row>
    <row r="673" spans="1:17" s="2" customFormat="1" ht="26.25" customHeight="1" x14ac:dyDescent="0.15">
      <c r="A673" s="333"/>
      <c r="B673" s="336" t="s">
        <v>539</v>
      </c>
      <c r="C673" s="353" t="s">
        <v>540</v>
      </c>
      <c r="D673" s="348">
        <v>44636</v>
      </c>
      <c r="E673" s="336" t="s">
        <v>134</v>
      </c>
      <c r="F673" s="336" t="s">
        <v>541</v>
      </c>
      <c r="G673" s="336"/>
      <c r="H673" s="347" t="s">
        <v>30</v>
      </c>
      <c r="I673" s="347"/>
      <c r="J673" s="15" t="s">
        <v>31</v>
      </c>
      <c r="K673" s="15" t="s">
        <v>7</v>
      </c>
      <c r="L673" s="16">
        <v>293.60000000000002</v>
      </c>
      <c r="N673" s="2">
        <f t="shared" si="44"/>
        <v>0</v>
      </c>
      <c r="O673" s="2">
        <f t="shared" si="41"/>
        <v>0</v>
      </c>
      <c r="P673" s="2">
        <f t="shared" si="42"/>
        <v>0</v>
      </c>
      <c r="Q673" s="2">
        <f t="shared" si="43"/>
        <v>0</v>
      </c>
    </row>
    <row r="674" spans="1:17" s="2" customFormat="1" ht="155.25" customHeight="1" x14ac:dyDescent="0.15">
      <c r="A674" s="333"/>
      <c r="B674" s="336"/>
      <c r="C674" s="353"/>
      <c r="D674" s="348"/>
      <c r="E674" s="336"/>
      <c r="F674" s="336"/>
      <c r="G674" s="336"/>
      <c r="H674" s="347" t="s">
        <v>32</v>
      </c>
      <c r="I674" s="347"/>
      <c r="J674" s="15" t="s">
        <v>31</v>
      </c>
      <c r="K674" s="15" t="s">
        <v>7</v>
      </c>
      <c r="L674" s="16">
        <v>246.2</v>
      </c>
      <c r="N674" s="2">
        <f t="shared" si="44"/>
        <v>0</v>
      </c>
      <c r="O674" s="2">
        <f t="shared" si="41"/>
        <v>0</v>
      </c>
      <c r="P674" s="2">
        <f t="shared" si="42"/>
        <v>0</v>
      </c>
      <c r="Q674" s="2">
        <f t="shared" si="43"/>
        <v>0</v>
      </c>
    </row>
    <row r="675" spans="1:17" s="2" customFormat="1" ht="24" customHeight="1" x14ac:dyDescent="0.15">
      <c r="A675" s="333"/>
      <c r="B675" s="10" t="s">
        <v>33</v>
      </c>
      <c r="C675" s="14" t="s">
        <v>34</v>
      </c>
      <c r="D675" s="14" t="s">
        <v>35</v>
      </c>
      <c r="E675" s="14" t="s">
        <v>36</v>
      </c>
      <c r="F675" s="335"/>
      <c r="G675" s="335"/>
      <c r="H675" s="347" t="s">
        <v>37</v>
      </c>
      <c r="I675" s="347"/>
      <c r="J675" s="336" t="s">
        <v>31</v>
      </c>
      <c r="K675" s="336" t="s">
        <v>31</v>
      </c>
      <c r="L675" s="346">
        <v>0</v>
      </c>
      <c r="N675" s="2">
        <f t="shared" si="44"/>
        <v>0</v>
      </c>
      <c r="O675" s="2">
        <f t="shared" si="41"/>
        <v>0</v>
      </c>
      <c r="P675" s="2">
        <f t="shared" si="42"/>
        <v>0</v>
      </c>
      <c r="Q675" s="2">
        <f t="shared" si="43"/>
        <v>0</v>
      </c>
    </row>
    <row r="676" spans="1:17" s="2" customFormat="1" ht="24" customHeight="1" x14ac:dyDescent="0.15">
      <c r="A676" s="333"/>
      <c r="B676" s="15" t="s">
        <v>44</v>
      </c>
      <c r="C676" s="15" t="s">
        <v>541</v>
      </c>
      <c r="D676" s="17">
        <v>44638</v>
      </c>
      <c r="E676" s="15" t="s">
        <v>542</v>
      </c>
      <c r="F676" s="335"/>
      <c r="G676" s="335"/>
      <c r="H676" s="347"/>
      <c r="I676" s="347"/>
      <c r="J676" s="336"/>
      <c r="K676" s="336"/>
      <c r="L676" s="346"/>
      <c r="N676" s="2">
        <f t="shared" si="44"/>
        <v>0</v>
      </c>
      <c r="O676" s="2">
        <f t="shared" si="41"/>
        <v>0</v>
      </c>
      <c r="P676" s="2">
        <f t="shared" si="42"/>
        <v>0</v>
      </c>
      <c r="Q676" s="2">
        <f t="shared" si="43"/>
        <v>0</v>
      </c>
    </row>
    <row r="677" spans="1:17" s="2" customFormat="1" ht="24" customHeight="1" x14ac:dyDescent="0.15">
      <c r="A677" s="333">
        <v>126</v>
      </c>
      <c r="B677" s="10" t="s">
        <v>22</v>
      </c>
      <c r="C677" s="14" t="s">
        <v>23</v>
      </c>
      <c r="D677" s="14" t="s">
        <v>24</v>
      </c>
      <c r="E677" s="14" t="s">
        <v>25</v>
      </c>
      <c r="F677" s="334" t="s">
        <v>17</v>
      </c>
      <c r="G677" s="334"/>
      <c r="H677" s="335"/>
      <c r="I677" s="335"/>
      <c r="J677" s="335"/>
      <c r="K677" s="335"/>
      <c r="L677" s="335"/>
      <c r="N677" s="2">
        <f t="shared" si="44"/>
        <v>0</v>
      </c>
      <c r="O677" s="2">
        <f t="shared" si="41"/>
        <v>0</v>
      </c>
      <c r="P677" s="2">
        <f t="shared" si="42"/>
        <v>0</v>
      </c>
      <c r="Q677" s="2">
        <f t="shared" si="43"/>
        <v>0</v>
      </c>
    </row>
    <row r="678" spans="1:17" s="2" customFormat="1" ht="26.25" customHeight="1" x14ac:dyDescent="0.15">
      <c r="A678" s="333"/>
      <c r="B678" s="336" t="s">
        <v>539</v>
      </c>
      <c r="C678" s="353" t="s">
        <v>543</v>
      </c>
      <c r="D678" s="348">
        <v>44648</v>
      </c>
      <c r="E678" s="336" t="s">
        <v>54</v>
      </c>
      <c r="F678" s="336" t="s">
        <v>544</v>
      </c>
      <c r="G678" s="336"/>
      <c r="H678" s="347" t="s">
        <v>30</v>
      </c>
      <c r="I678" s="347"/>
      <c r="J678" s="15" t="s">
        <v>31</v>
      </c>
      <c r="K678" s="15" t="s">
        <v>7</v>
      </c>
      <c r="L678" s="16">
        <v>450</v>
      </c>
      <c r="N678" s="2">
        <f t="shared" si="44"/>
        <v>0</v>
      </c>
      <c r="O678" s="2">
        <f t="shared" si="41"/>
        <v>0</v>
      </c>
      <c r="P678" s="2">
        <f t="shared" si="42"/>
        <v>0</v>
      </c>
      <c r="Q678" s="2">
        <f t="shared" si="43"/>
        <v>0</v>
      </c>
    </row>
    <row r="679" spans="1:17" s="2" customFormat="1" ht="197.25" customHeight="1" x14ac:dyDescent="0.15">
      <c r="A679" s="333"/>
      <c r="B679" s="336"/>
      <c r="C679" s="353"/>
      <c r="D679" s="348"/>
      <c r="E679" s="336"/>
      <c r="F679" s="336"/>
      <c r="G679" s="336"/>
      <c r="H679" s="347" t="s">
        <v>32</v>
      </c>
      <c r="I679" s="347"/>
      <c r="J679" s="15" t="s">
        <v>31</v>
      </c>
      <c r="K679" s="15" t="s">
        <v>7</v>
      </c>
      <c r="L679" s="16">
        <v>447.11</v>
      </c>
      <c r="N679" s="2">
        <f t="shared" si="44"/>
        <v>0</v>
      </c>
      <c r="O679" s="2">
        <f t="shared" si="41"/>
        <v>0</v>
      </c>
      <c r="P679" s="2">
        <f t="shared" si="42"/>
        <v>0</v>
      </c>
      <c r="Q679" s="2">
        <f t="shared" si="43"/>
        <v>0</v>
      </c>
    </row>
    <row r="680" spans="1:17" s="2" customFormat="1" ht="24" customHeight="1" x14ac:dyDescent="0.15">
      <c r="A680" s="333"/>
      <c r="B680" s="10" t="s">
        <v>33</v>
      </c>
      <c r="C680" s="14" t="s">
        <v>34</v>
      </c>
      <c r="D680" s="14" t="s">
        <v>35</v>
      </c>
      <c r="E680" s="14" t="s">
        <v>36</v>
      </c>
      <c r="F680" s="335"/>
      <c r="G680" s="335"/>
      <c r="H680" s="347" t="s">
        <v>37</v>
      </c>
      <c r="I680" s="347"/>
      <c r="J680" s="336" t="s">
        <v>31</v>
      </c>
      <c r="K680" s="336" t="s">
        <v>31</v>
      </c>
      <c r="L680" s="346">
        <v>0</v>
      </c>
      <c r="N680" s="2">
        <f t="shared" si="44"/>
        <v>0</v>
      </c>
      <c r="O680" s="2">
        <f t="shared" si="41"/>
        <v>0</v>
      </c>
      <c r="P680" s="2">
        <f t="shared" si="42"/>
        <v>0</v>
      </c>
      <c r="Q680" s="2">
        <f t="shared" si="43"/>
        <v>0</v>
      </c>
    </row>
    <row r="681" spans="1:17" s="2" customFormat="1" ht="24" customHeight="1" x14ac:dyDescent="0.15">
      <c r="A681" s="333"/>
      <c r="B681" s="15" t="s">
        <v>44</v>
      </c>
      <c r="C681" s="15" t="s">
        <v>544</v>
      </c>
      <c r="D681" s="17">
        <v>44650</v>
      </c>
      <c r="E681" s="15" t="s">
        <v>174</v>
      </c>
      <c r="F681" s="335"/>
      <c r="G681" s="335"/>
      <c r="H681" s="347"/>
      <c r="I681" s="347"/>
      <c r="J681" s="336"/>
      <c r="K681" s="336"/>
      <c r="L681" s="346"/>
      <c r="N681" s="2">
        <f t="shared" si="44"/>
        <v>0</v>
      </c>
      <c r="O681" s="2">
        <f t="shared" si="41"/>
        <v>0</v>
      </c>
      <c r="P681" s="2">
        <f t="shared" si="42"/>
        <v>0</v>
      </c>
      <c r="Q681" s="2">
        <f t="shared" si="43"/>
        <v>0</v>
      </c>
    </row>
    <row r="682" spans="1:17" s="2" customFormat="1" ht="24" customHeight="1" x14ac:dyDescent="0.15">
      <c r="A682" s="333">
        <v>127</v>
      </c>
      <c r="B682" s="10" t="s">
        <v>22</v>
      </c>
      <c r="C682" s="14" t="s">
        <v>23</v>
      </c>
      <c r="D682" s="14" t="s">
        <v>24</v>
      </c>
      <c r="E682" s="14" t="s">
        <v>25</v>
      </c>
      <c r="F682" s="334" t="s">
        <v>17</v>
      </c>
      <c r="G682" s="334"/>
      <c r="H682" s="335"/>
      <c r="I682" s="335"/>
      <c r="J682" s="335"/>
      <c r="K682" s="335"/>
      <c r="L682" s="335"/>
      <c r="N682" s="2">
        <f t="shared" si="44"/>
        <v>0</v>
      </c>
      <c r="O682" s="2">
        <f t="shared" si="41"/>
        <v>0</v>
      </c>
      <c r="P682" s="2">
        <f t="shared" si="42"/>
        <v>0</v>
      </c>
      <c r="Q682" s="2">
        <f t="shared" si="43"/>
        <v>0</v>
      </c>
    </row>
    <row r="683" spans="1:17" s="2" customFormat="1" ht="26.25" customHeight="1" x14ac:dyDescent="0.15">
      <c r="A683" s="333"/>
      <c r="B683" s="336" t="s">
        <v>545</v>
      </c>
      <c r="C683" s="353" t="s">
        <v>546</v>
      </c>
      <c r="D683" s="348">
        <v>44620</v>
      </c>
      <c r="E683" s="336" t="s">
        <v>252</v>
      </c>
      <c r="F683" s="336" t="s">
        <v>253</v>
      </c>
      <c r="G683" s="336"/>
      <c r="H683" s="347" t="s">
        <v>30</v>
      </c>
      <c r="I683" s="347"/>
      <c r="J683" s="15" t="s">
        <v>31</v>
      </c>
      <c r="K683" s="15" t="s">
        <v>7</v>
      </c>
      <c r="L683" s="16">
        <v>181.36</v>
      </c>
      <c r="N683" s="2">
        <f t="shared" si="44"/>
        <v>0</v>
      </c>
      <c r="O683" s="2">
        <f t="shared" si="41"/>
        <v>0</v>
      </c>
      <c r="P683" s="2">
        <f t="shared" si="42"/>
        <v>0</v>
      </c>
      <c r="Q683" s="2">
        <f t="shared" si="43"/>
        <v>0</v>
      </c>
    </row>
    <row r="684" spans="1:17" s="2" customFormat="1" ht="239.25" customHeight="1" x14ac:dyDescent="0.15">
      <c r="A684" s="333"/>
      <c r="B684" s="336"/>
      <c r="C684" s="353"/>
      <c r="D684" s="348"/>
      <c r="E684" s="336"/>
      <c r="F684" s="336"/>
      <c r="G684" s="336"/>
      <c r="H684" s="347" t="s">
        <v>32</v>
      </c>
      <c r="I684" s="347"/>
      <c r="J684" s="15" t="s">
        <v>31</v>
      </c>
      <c r="K684" s="15" t="s">
        <v>7</v>
      </c>
      <c r="L684" s="16">
        <v>271.95999999999998</v>
      </c>
      <c r="N684" s="2">
        <f t="shared" si="44"/>
        <v>0</v>
      </c>
      <c r="O684" s="2">
        <f t="shared" si="41"/>
        <v>0</v>
      </c>
      <c r="P684" s="2">
        <f t="shared" si="42"/>
        <v>0</v>
      </c>
      <c r="Q684" s="2">
        <f t="shared" si="43"/>
        <v>0</v>
      </c>
    </row>
    <row r="685" spans="1:17" s="2" customFormat="1" ht="24" customHeight="1" x14ac:dyDescent="0.15">
      <c r="A685" s="333"/>
      <c r="B685" s="10" t="s">
        <v>33</v>
      </c>
      <c r="C685" s="14" t="s">
        <v>34</v>
      </c>
      <c r="D685" s="14" t="s">
        <v>35</v>
      </c>
      <c r="E685" s="14" t="s">
        <v>36</v>
      </c>
      <c r="F685" s="335"/>
      <c r="G685" s="335"/>
      <c r="H685" s="347" t="s">
        <v>37</v>
      </c>
      <c r="I685" s="347"/>
      <c r="J685" s="336" t="s">
        <v>31</v>
      </c>
      <c r="K685" s="336" t="s">
        <v>31</v>
      </c>
      <c r="L685" s="346">
        <v>0</v>
      </c>
      <c r="N685" s="2">
        <f t="shared" si="44"/>
        <v>0</v>
      </c>
      <c r="O685" s="2">
        <f t="shared" si="41"/>
        <v>0</v>
      </c>
      <c r="P685" s="2">
        <f t="shared" si="42"/>
        <v>0</v>
      </c>
      <c r="Q685" s="2">
        <f t="shared" si="43"/>
        <v>0</v>
      </c>
    </row>
    <row r="686" spans="1:17" s="2" customFormat="1" ht="24" customHeight="1" x14ac:dyDescent="0.15">
      <c r="A686" s="333"/>
      <c r="B686" s="15" t="s">
        <v>136</v>
      </c>
      <c r="C686" s="15" t="s">
        <v>253</v>
      </c>
      <c r="D686" s="17">
        <v>44621</v>
      </c>
      <c r="E686" s="15" t="s">
        <v>547</v>
      </c>
      <c r="F686" s="335"/>
      <c r="G686" s="335"/>
      <c r="H686" s="347"/>
      <c r="I686" s="347"/>
      <c r="J686" s="336"/>
      <c r="K686" s="336"/>
      <c r="L686" s="346"/>
      <c r="N686" s="2">
        <f t="shared" si="44"/>
        <v>0</v>
      </c>
      <c r="O686" s="2">
        <f t="shared" si="41"/>
        <v>0</v>
      </c>
      <c r="P686" s="2">
        <f t="shared" si="42"/>
        <v>0</v>
      </c>
      <c r="Q686" s="2">
        <f t="shared" si="43"/>
        <v>0</v>
      </c>
    </row>
    <row r="687" spans="1:17" s="2" customFormat="1" ht="24" customHeight="1" x14ac:dyDescent="0.15">
      <c r="A687" s="333">
        <v>128</v>
      </c>
      <c r="B687" s="10" t="s">
        <v>22</v>
      </c>
      <c r="C687" s="14" t="s">
        <v>23</v>
      </c>
      <c r="D687" s="14" t="s">
        <v>24</v>
      </c>
      <c r="E687" s="14" t="s">
        <v>25</v>
      </c>
      <c r="F687" s="334" t="s">
        <v>17</v>
      </c>
      <c r="G687" s="334"/>
      <c r="H687" s="335"/>
      <c r="I687" s="335"/>
      <c r="J687" s="335"/>
      <c r="K687" s="335"/>
      <c r="L687" s="335"/>
      <c r="N687" s="2">
        <f t="shared" si="44"/>
        <v>0</v>
      </c>
      <c r="O687" s="2">
        <f t="shared" si="41"/>
        <v>0</v>
      </c>
      <c r="P687" s="2">
        <f t="shared" si="42"/>
        <v>0</v>
      </c>
      <c r="Q687" s="2">
        <f t="shared" si="43"/>
        <v>0</v>
      </c>
    </row>
    <row r="688" spans="1:17" s="2" customFormat="1" ht="26.25" customHeight="1" x14ac:dyDescent="0.15">
      <c r="A688" s="333"/>
      <c r="B688" s="336" t="s">
        <v>548</v>
      </c>
      <c r="C688" s="353" t="s">
        <v>549</v>
      </c>
      <c r="D688" s="348">
        <v>44646</v>
      </c>
      <c r="E688" s="336" t="s">
        <v>134</v>
      </c>
      <c r="F688" s="336" t="s">
        <v>266</v>
      </c>
      <c r="G688" s="336"/>
      <c r="H688" s="347" t="s">
        <v>30</v>
      </c>
      <c r="I688" s="347"/>
      <c r="J688" s="15" t="s">
        <v>31</v>
      </c>
      <c r="K688" s="15" t="s">
        <v>31</v>
      </c>
      <c r="L688" s="16">
        <v>0</v>
      </c>
      <c r="N688" s="2">
        <f t="shared" si="44"/>
        <v>0</v>
      </c>
      <c r="O688" s="2">
        <f t="shared" si="41"/>
        <v>0</v>
      </c>
      <c r="P688" s="2">
        <f t="shared" si="42"/>
        <v>0</v>
      </c>
      <c r="Q688" s="2">
        <f t="shared" si="43"/>
        <v>0</v>
      </c>
    </row>
    <row r="689" spans="1:17" s="2" customFormat="1" ht="197.25" customHeight="1" x14ac:dyDescent="0.15">
      <c r="A689" s="333"/>
      <c r="B689" s="336"/>
      <c r="C689" s="353"/>
      <c r="D689" s="348"/>
      <c r="E689" s="336"/>
      <c r="F689" s="336"/>
      <c r="G689" s="336"/>
      <c r="H689" s="347" t="s">
        <v>32</v>
      </c>
      <c r="I689" s="347"/>
      <c r="J689" s="15" t="s">
        <v>31</v>
      </c>
      <c r="K689" s="15" t="s">
        <v>31</v>
      </c>
      <c r="L689" s="16">
        <v>0</v>
      </c>
      <c r="N689" s="2">
        <f t="shared" si="44"/>
        <v>0</v>
      </c>
      <c r="O689" s="2">
        <f t="shared" si="41"/>
        <v>0</v>
      </c>
      <c r="P689" s="2">
        <f t="shared" si="42"/>
        <v>0</v>
      </c>
      <c r="Q689" s="2">
        <f t="shared" si="43"/>
        <v>0</v>
      </c>
    </row>
    <row r="690" spans="1:17" s="2" customFormat="1" ht="24" customHeight="1" x14ac:dyDescent="0.15">
      <c r="A690" s="333"/>
      <c r="B690" s="10" t="s">
        <v>33</v>
      </c>
      <c r="C690" s="14" t="s">
        <v>34</v>
      </c>
      <c r="D690" s="14" t="s">
        <v>35</v>
      </c>
      <c r="E690" s="14" t="s">
        <v>36</v>
      </c>
      <c r="F690" s="335"/>
      <c r="G690" s="335"/>
      <c r="H690" s="347" t="s">
        <v>37</v>
      </c>
      <c r="I690" s="347"/>
      <c r="J690" s="336" t="s">
        <v>31</v>
      </c>
      <c r="K690" s="336" t="s">
        <v>7</v>
      </c>
      <c r="L690" s="346">
        <v>375</v>
      </c>
      <c r="N690" s="2">
        <f t="shared" si="44"/>
        <v>0</v>
      </c>
      <c r="O690" s="2">
        <f t="shared" si="41"/>
        <v>0</v>
      </c>
      <c r="P690" s="2">
        <f t="shared" si="42"/>
        <v>0</v>
      </c>
      <c r="Q690" s="2">
        <f t="shared" si="43"/>
        <v>0</v>
      </c>
    </row>
    <row r="691" spans="1:17" s="2" customFormat="1" ht="34.5" customHeight="1" x14ac:dyDescent="0.15">
      <c r="A691" s="333"/>
      <c r="B691" s="15" t="s">
        <v>550</v>
      </c>
      <c r="C691" s="15" t="s">
        <v>266</v>
      </c>
      <c r="D691" s="17">
        <v>44652</v>
      </c>
      <c r="E691" s="15" t="s">
        <v>336</v>
      </c>
      <c r="F691" s="335"/>
      <c r="G691" s="335"/>
      <c r="H691" s="347"/>
      <c r="I691" s="347"/>
      <c r="J691" s="336"/>
      <c r="K691" s="336"/>
      <c r="L691" s="346"/>
      <c r="N691" s="2">
        <f t="shared" si="44"/>
        <v>0</v>
      </c>
      <c r="O691" s="2">
        <f t="shared" si="41"/>
        <v>0</v>
      </c>
      <c r="P691" s="2">
        <f t="shared" si="42"/>
        <v>0</v>
      </c>
      <c r="Q691" s="2">
        <f t="shared" si="43"/>
        <v>0</v>
      </c>
    </row>
    <row r="692" spans="1:17" s="2" customFormat="1" ht="24" customHeight="1" x14ac:dyDescent="0.15">
      <c r="A692" s="333">
        <v>129</v>
      </c>
      <c r="B692" s="10" t="s">
        <v>22</v>
      </c>
      <c r="C692" s="14" t="s">
        <v>23</v>
      </c>
      <c r="D692" s="14" t="s">
        <v>24</v>
      </c>
      <c r="E692" s="14" t="s">
        <v>25</v>
      </c>
      <c r="F692" s="334" t="s">
        <v>17</v>
      </c>
      <c r="G692" s="334"/>
      <c r="H692" s="335"/>
      <c r="I692" s="335"/>
      <c r="J692" s="335"/>
      <c r="K692" s="335"/>
      <c r="L692" s="335"/>
      <c r="N692" s="2">
        <f t="shared" si="44"/>
        <v>0</v>
      </c>
      <c r="O692" s="2">
        <f t="shared" si="41"/>
        <v>0</v>
      </c>
      <c r="P692" s="2">
        <f t="shared" si="42"/>
        <v>0</v>
      </c>
      <c r="Q692" s="2">
        <f t="shared" si="43"/>
        <v>0</v>
      </c>
    </row>
    <row r="693" spans="1:17" s="2" customFormat="1" ht="26.25" customHeight="1" x14ac:dyDescent="0.15">
      <c r="A693" s="333"/>
      <c r="B693" s="336" t="s">
        <v>551</v>
      </c>
      <c r="C693" s="353" t="s">
        <v>552</v>
      </c>
      <c r="D693" s="348">
        <v>44642</v>
      </c>
      <c r="E693" s="336" t="s">
        <v>553</v>
      </c>
      <c r="F693" s="336" t="s">
        <v>554</v>
      </c>
      <c r="G693" s="336"/>
      <c r="H693" s="347" t="s">
        <v>30</v>
      </c>
      <c r="I693" s="347"/>
      <c r="J693" s="15" t="s">
        <v>31</v>
      </c>
      <c r="K693" s="15" t="s">
        <v>7</v>
      </c>
      <c r="L693" s="16">
        <v>453.72</v>
      </c>
      <c r="N693" s="2">
        <f t="shared" si="44"/>
        <v>0</v>
      </c>
      <c r="O693" s="2">
        <f t="shared" si="41"/>
        <v>0</v>
      </c>
      <c r="P693" s="2">
        <f t="shared" si="42"/>
        <v>0</v>
      </c>
      <c r="Q693" s="2">
        <f t="shared" si="43"/>
        <v>0</v>
      </c>
    </row>
    <row r="694" spans="1:17" s="2" customFormat="1" ht="291.75" customHeight="1" x14ac:dyDescent="0.15">
      <c r="A694" s="333"/>
      <c r="B694" s="336"/>
      <c r="C694" s="353"/>
      <c r="D694" s="348"/>
      <c r="E694" s="336"/>
      <c r="F694" s="336"/>
      <c r="G694" s="336"/>
      <c r="H694" s="347" t="s">
        <v>32</v>
      </c>
      <c r="I694" s="347"/>
      <c r="J694" s="15" t="s">
        <v>31</v>
      </c>
      <c r="K694" s="15" t="s">
        <v>7</v>
      </c>
      <c r="L694" s="16">
        <v>495.5</v>
      </c>
      <c r="N694" s="2">
        <f t="shared" si="44"/>
        <v>0</v>
      </c>
      <c r="O694" s="2">
        <f t="shared" si="41"/>
        <v>0</v>
      </c>
      <c r="P694" s="2">
        <f t="shared" si="42"/>
        <v>0</v>
      </c>
      <c r="Q694" s="2">
        <f t="shared" si="43"/>
        <v>0</v>
      </c>
    </row>
    <row r="695" spans="1:17" s="2" customFormat="1" ht="24" customHeight="1" x14ac:dyDescent="0.15">
      <c r="A695" s="333"/>
      <c r="B695" s="10" t="s">
        <v>33</v>
      </c>
      <c r="C695" s="14" t="s">
        <v>34</v>
      </c>
      <c r="D695" s="14" t="s">
        <v>35</v>
      </c>
      <c r="E695" s="14" t="s">
        <v>36</v>
      </c>
      <c r="F695" s="335"/>
      <c r="G695" s="335"/>
      <c r="H695" s="347" t="s">
        <v>37</v>
      </c>
      <c r="I695" s="347"/>
      <c r="J695" s="336" t="s">
        <v>31</v>
      </c>
      <c r="K695" s="336" t="s">
        <v>7</v>
      </c>
      <c r="L695" s="346">
        <v>830</v>
      </c>
      <c r="N695" s="2">
        <f t="shared" si="44"/>
        <v>0</v>
      </c>
      <c r="O695" s="2">
        <f t="shared" si="41"/>
        <v>0</v>
      </c>
      <c r="P695" s="2">
        <f t="shared" si="42"/>
        <v>0</v>
      </c>
      <c r="Q695" s="2">
        <f t="shared" si="43"/>
        <v>0</v>
      </c>
    </row>
    <row r="696" spans="1:17" s="2" customFormat="1" ht="24" customHeight="1" x14ac:dyDescent="0.15">
      <c r="A696" s="333"/>
      <c r="B696" s="15" t="s">
        <v>555</v>
      </c>
      <c r="C696" s="15" t="s">
        <v>554</v>
      </c>
      <c r="D696" s="17">
        <v>44644</v>
      </c>
      <c r="E696" s="15" t="s">
        <v>556</v>
      </c>
      <c r="F696" s="335"/>
      <c r="G696" s="335"/>
      <c r="H696" s="347"/>
      <c r="I696" s="347"/>
      <c r="J696" s="336"/>
      <c r="K696" s="336"/>
      <c r="L696" s="346"/>
      <c r="N696" s="2">
        <f t="shared" si="44"/>
        <v>0</v>
      </c>
      <c r="O696" s="2">
        <f t="shared" si="41"/>
        <v>0</v>
      </c>
      <c r="P696" s="2">
        <f t="shared" si="42"/>
        <v>0</v>
      </c>
      <c r="Q696" s="2">
        <f t="shared" si="43"/>
        <v>0</v>
      </c>
    </row>
    <row r="697" spans="1:17" s="2" customFormat="1" ht="24" customHeight="1" x14ac:dyDescent="0.15">
      <c r="A697" s="333">
        <v>130</v>
      </c>
      <c r="B697" s="10" t="s">
        <v>22</v>
      </c>
      <c r="C697" s="14" t="s">
        <v>23</v>
      </c>
      <c r="D697" s="14" t="s">
        <v>24</v>
      </c>
      <c r="E697" s="14" t="s">
        <v>25</v>
      </c>
      <c r="F697" s="334" t="s">
        <v>17</v>
      </c>
      <c r="G697" s="334"/>
      <c r="H697" s="335"/>
      <c r="I697" s="335"/>
      <c r="J697" s="335"/>
      <c r="K697" s="335"/>
      <c r="L697" s="335"/>
      <c r="N697" s="2">
        <f t="shared" si="44"/>
        <v>0</v>
      </c>
      <c r="O697" s="2">
        <f t="shared" si="41"/>
        <v>0</v>
      </c>
      <c r="P697" s="2">
        <f t="shared" si="42"/>
        <v>0</v>
      </c>
      <c r="Q697" s="2">
        <f t="shared" si="43"/>
        <v>0</v>
      </c>
    </row>
    <row r="698" spans="1:17" s="2" customFormat="1" ht="26.25" customHeight="1" x14ac:dyDescent="0.15">
      <c r="A698" s="333"/>
      <c r="B698" s="336" t="s">
        <v>557</v>
      </c>
      <c r="C698" s="336" t="s">
        <v>558</v>
      </c>
      <c r="D698" s="348">
        <v>44617</v>
      </c>
      <c r="E698" s="336" t="s">
        <v>42</v>
      </c>
      <c r="F698" s="336" t="s">
        <v>43</v>
      </c>
      <c r="G698" s="336"/>
      <c r="H698" s="347" t="s">
        <v>30</v>
      </c>
      <c r="I698" s="347"/>
      <c r="J698" s="15" t="s">
        <v>31</v>
      </c>
      <c r="K698" s="15" t="s">
        <v>31</v>
      </c>
      <c r="L698" s="16">
        <v>0</v>
      </c>
      <c r="N698" s="2">
        <f t="shared" si="44"/>
        <v>0</v>
      </c>
      <c r="O698" s="2">
        <f t="shared" si="41"/>
        <v>0</v>
      </c>
      <c r="P698" s="2">
        <f t="shared" si="42"/>
        <v>0</v>
      </c>
      <c r="Q698" s="2">
        <f t="shared" si="43"/>
        <v>0</v>
      </c>
    </row>
    <row r="699" spans="1:17" s="2" customFormat="1" ht="92.25" customHeight="1" x14ac:dyDescent="0.15">
      <c r="A699" s="333"/>
      <c r="B699" s="336"/>
      <c r="C699" s="336"/>
      <c r="D699" s="348"/>
      <c r="E699" s="336"/>
      <c r="F699" s="336"/>
      <c r="G699" s="336"/>
      <c r="H699" s="347" t="s">
        <v>32</v>
      </c>
      <c r="I699" s="347"/>
      <c r="J699" s="15" t="s">
        <v>31</v>
      </c>
      <c r="K699" s="15" t="s">
        <v>31</v>
      </c>
      <c r="L699" s="16">
        <v>0</v>
      </c>
      <c r="N699" s="2">
        <f t="shared" si="44"/>
        <v>0</v>
      </c>
      <c r="O699" s="2">
        <f t="shared" si="41"/>
        <v>0</v>
      </c>
      <c r="P699" s="2">
        <f t="shared" si="42"/>
        <v>0</v>
      </c>
      <c r="Q699" s="2">
        <f t="shared" si="43"/>
        <v>0</v>
      </c>
    </row>
    <row r="700" spans="1:17" s="2" customFormat="1" ht="24" customHeight="1" x14ac:dyDescent="0.15">
      <c r="A700" s="333"/>
      <c r="B700" s="10" t="s">
        <v>33</v>
      </c>
      <c r="C700" s="14" t="s">
        <v>34</v>
      </c>
      <c r="D700" s="14" t="s">
        <v>35</v>
      </c>
      <c r="E700" s="14" t="s">
        <v>36</v>
      </c>
      <c r="F700" s="335"/>
      <c r="G700" s="335"/>
      <c r="H700" s="347" t="s">
        <v>37</v>
      </c>
      <c r="I700" s="347"/>
      <c r="J700" s="336" t="s">
        <v>31</v>
      </c>
      <c r="K700" s="336" t="s">
        <v>7</v>
      </c>
      <c r="L700" s="346">
        <v>820</v>
      </c>
      <c r="N700" s="2">
        <f t="shared" si="44"/>
        <v>0</v>
      </c>
      <c r="O700" s="2">
        <f t="shared" si="41"/>
        <v>0</v>
      </c>
      <c r="P700" s="2">
        <f t="shared" si="42"/>
        <v>0</v>
      </c>
      <c r="Q700" s="2">
        <f t="shared" si="43"/>
        <v>0</v>
      </c>
    </row>
    <row r="701" spans="1:17" s="2" customFormat="1" ht="24" customHeight="1" x14ac:dyDescent="0.15">
      <c r="A701" s="333"/>
      <c r="B701" s="15" t="s">
        <v>44</v>
      </c>
      <c r="C701" s="15" t="s">
        <v>43</v>
      </c>
      <c r="D701" s="17">
        <v>44619</v>
      </c>
      <c r="E701" s="15" t="s">
        <v>76</v>
      </c>
      <c r="F701" s="335"/>
      <c r="G701" s="335"/>
      <c r="H701" s="347"/>
      <c r="I701" s="347"/>
      <c r="J701" s="336"/>
      <c r="K701" s="336"/>
      <c r="L701" s="346"/>
      <c r="N701" s="2">
        <f t="shared" si="44"/>
        <v>0</v>
      </c>
      <c r="O701" s="2">
        <f t="shared" si="41"/>
        <v>0</v>
      </c>
      <c r="P701" s="2">
        <f t="shared" si="42"/>
        <v>0</v>
      </c>
      <c r="Q701" s="2">
        <f t="shared" si="43"/>
        <v>0</v>
      </c>
    </row>
    <row r="702" spans="1:17" s="2" customFormat="1" ht="24" customHeight="1" x14ac:dyDescent="0.15">
      <c r="A702" s="333">
        <v>131</v>
      </c>
      <c r="B702" s="10" t="s">
        <v>22</v>
      </c>
      <c r="C702" s="14" t="s">
        <v>23</v>
      </c>
      <c r="D702" s="14" t="s">
        <v>24</v>
      </c>
      <c r="E702" s="14" t="s">
        <v>25</v>
      </c>
      <c r="F702" s="334" t="s">
        <v>17</v>
      </c>
      <c r="G702" s="334"/>
      <c r="H702" s="335"/>
      <c r="I702" s="335"/>
      <c r="J702" s="335"/>
      <c r="K702" s="335"/>
      <c r="L702" s="335"/>
      <c r="N702" s="2">
        <f t="shared" si="44"/>
        <v>0</v>
      </c>
      <c r="O702" s="2">
        <f t="shared" si="41"/>
        <v>0</v>
      </c>
      <c r="P702" s="2">
        <f t="shared" si="42"/>
        <v>0</v>
      </c>
      <c r="Q702" s="2">
        <f t="shared" si="43"/>
        <v>0</v>
      </c>
    </row>
    <row r="703" spans="1:17" s="2" customFormat="1" ht="26.25" customHeight="1" x14ac:dyDescent="0.15">
      <c r="A703" s="333"/>
      <c r="B703" s="336" t="s">
        <v>559</v>
      </c>
      <c r="C703" s="353" t="s">
        <v>560</v>
      </c>
      <c r="D703" s="348">
        <v>44628</v>
      </c>
      <c r="E703" s="336" t="s">
        <v>134</v>
      </c>
      <c r="F703" s="336" t="s">
        <v>561</v>
      </c>
      <c r="G703" s="336"/>
      <c r="H703" s="347" t="s">
        <v>30</v>
      </c>
      <c r="I703" s="347"/>
      <c r="J703" s="15" t="s">
        <v>31</v>
      </c>
      <c r="K703" s="15" t="s">
        <v>7</v>
      </c>
      <c r="L703" s="16">
        <v>261.45</v>
      </c>
      <c r="N703" s="2">
        <f t="shared" si="44"/>
        <v>0</v>
      </c>
      <c r="O703" s="2">
        <f t="shared" si="41"/>
        <v>0</v>
      </c>
      <c r="P703" s="2">
        <f t="shared" si="42"/>
        <v>0</v>
      </c>
      <c r="Q703" s="2">
        <f t="shared" si="43"/>
        <v>0</v>
      </c>
    </row>
    <row r="704" spans="1:17" s="2" customFormat="1" ht="281.25" customHeight="1" x14ac:dyDescent="0.15">
      <c r="A704" s="333"/>
      <c r="B704" s="336"/>
      <c r="C704" s="353"/>
      <c r="D704" s="348"/>
      <c r="E704" s="336"/>
      <c r="F704" s="336"/>
      <c r="G704" s="336"/>
      <c r="H704" s="347" t="s">
        <v>32</v>
      </c>
      <c r="I704" s="347"/>
      <c r="J704" s="15" t="s">
        <v>31</v>
      </c>
      <c r="K704" s="15" t="s">
        <v>7</v>
      </c>
      <c r="L704" s="16">
        <v>317.2</v>
      </c>
      <c r="N704" s="2">
        <f t="shared" si="44"/>
        <v>0</v>
      </c>
      <c r="O704" s="2">
        <f t="shared" si="41"/>
        <v>0</v>
      </c>
      <c r="P704" s="2">
        <f t="shared" si="42"/>
        <v>0</v>
      </c>
      <c r="Q704" s="2">
        <f t="shared" si="43"/>
        <v>0</v>
      </c>
    </row>
    <row r="705" spans="1:17" s="2" customFormat="1" ht="24" customHeight="1" x14ac:dyDescent="0.15">
      <c r="A705" s="333"/>
      <c r="B705" s="10" t="s">
        <v>33</v>
      </c>
      <c r="C705" s="14" t="s">
        <v>34</v>
      </c>
      <c r="D705" s="14" t="s">
        <v>35</v>
      </c>
      <c r="E705" s="14" t="s">
        <v>36</v>
      </c>
      <c r="F705" s="335"/>
      <c r="G705" s="335"/>
      <c r="H705" s="347" t="s">
        <v>37</v>
      </c>
      <c r="I705" s="347"/>
      <c r="J705" s="336" t="s">
        <v>31</v>
      </c>
      <c r="K705" s="336" t="s">
        <v>31</v>
      </c>
      <c r="L705" s="346">
        <v>0</v>
      </c>
      <c r="N705" s="2">
        <f t="shared" si="44"/>
        <v>0</v>
      </c>
      <c r="O705" s="2">
        <f t="shared" si="41"/>
        <v>0</v>
      </c>
      <c r="P705" s="2">
        <f t="shared" si="42"/>
        <v>0</v>
      </c>
      <c r="Q705" s="2">
        <f t="shared" si="43"/>
        <v>0</v>
      </c>
    </row>
    <row r="706" spans="1:17" s="2" customFormat="1" ht="24" customHeight="1" x14ac:dyDescent="0.15">
      <c r="A706" s="333"/>
      <c r="B706" s="15" t="s">
        <v>56</v>
      </c>
      <c r="C706" s="15" t="s">
        <v>561</v>
      </c>
      <c r="D706" s="17">
        <v>44629</v>
      </c>
      <c r="E706" s="15" t="s">
        <v>377</v>
      </c>
      <c r="F706" s="335"/>
      <c r="G706" s="335"/>
      <c r="H706" s="347"/>
      <c r="I706" s="347"/>
      <c r="J706" s="336"/>
      <c r="K706" s="336"/>
      <c r="L706" s="346"/>
      <c r="N706" s="2">
        <f t="shared" si="44"/>
        <v>0</v>
      </c>
      <c r="O706" s="2">
        <f t="shared" si="41"/>
        <v>0</v>
      </c>
      <c r="P706" s="2">
        <f t="shared" si="42"/>
        <v>0</v>
      </c>
      <c r="Q706" s="2">
        <f t="shared" si="43"/>
        <v>0</v>
      </c>
    </row>
    <row r="707" spans="1:17" s="2" customFormat="1" ht="24" customHeight="1" x14ac:dyDescent="0.15">
      <c r="A707" s="333">
        <v>132</v>
      </c>
      <c r="B707" s="10" t="s">
        <v>22</v>
      </c>
      <c r="C707" s="14" t="s">
        <v>23</v>
      </c>
      <c r="D707" s="14" t="s">
        <v>24</v>
      </c>
      <c r="E707" s="14" t="s">
        <v>25</v>
      </c>
      <c r="F707" s="334" t="s">
        <v>17</v>
      </c>
      <c r="G707" s="334"/>
      <c r="H707" s="335"/>
      <c r="I707" s="335"/>
      <c r="J707" s="335"/>
      <c r="K707" s="335"/>
      <c r="L707" s="335"/>
      <c r="N707" s="2">
        <f t="shared" si="44"/>
        <v>0</v>
      </c>
      <c r="O707" s="2">
        <f t="shared" si="41"/>
        <v>0</v>
      </c>
      <c r="P707" s="2">
        <f t="shared" si="42"/>
        <v>0</v>
      </c>
      <c r="Q707" s="2">
        <f t="shared" si="43"/>
        <v>0</v>
      </c>
    </row>
    <row r="708" spans="1:17" s="2" customFormat="1" ht="26.25" customHeight="1" x14ac:dyDescent="0.15">
      <c r="A708" s="333"/>
      <c r="B708" s="336" t="s">
        <v>562</v>
      </c>
      <c r="C708" s="353" t="s">
        <v>563</v>
      </c>
      <c r="D708" s="348">
        <v>44614</v>
      </c>
      <c r="E708" s="336" t="s">
        <v>564</v>
      </c>
      <c r="F708" s="336" t="s">
        <v>565</v>
      </c>
      <c r="G708" s="336"/>
      <c r="H708" s="347" t="s">
        <v>30</v>
      </c>
      <c r="I708" s="347"/>
      <c r="J708" s="15" t="s">
        <v>31</v>
      </c>
      <c r="K708" s="15" t="s">
        <v>7</v>
      </c>
      <c r="L708" s="16">
        <v>1204.4000000000001</v>
      </c>
      <c r="N708" s="2">
        <f t="shared" si="44"/>
        <v>0</v>
      </c>
      <c r="O708" s="2">
        <f t="shared" si="41"/>
        <v>0</v>
      </c>
      <c r="P708" s="2">
        <f t="shared" si="42"/>
        <v>0</v>
      </c>
      <c r="Q708" s="2">
        <f t="shared" si="43"/>
        <v>0</v>
      </c>
    </row>
    <row r="709" spans="1:17" s="2" customFormat="1" ht="408.95" customHeight="1" x14ac:dyDescent="0.15">
      <c r="A709" s="333"/>
      <c r="B709" s="336"/>
      <c r="C709" s="353"/>
      <c r="D709" s="348"/>
      <c r="E709" s="336"/>
      <c r="F709" s="336"/>
      <c r="G709" s="336"/>
      <c r="H709" s="347" t="s">
        <v>32</v>
      </c>
      <c r="I709" s="347"/>
      <c r="J709" s="336" t="s">
        <v>31</v>
      </c>
      <c r="K709" s="336" t="s">
        <v>7</v>
      </c>
      <c r="L709" s="346">
        <v>382.19</v>
      </c>
      <c r="N709" s="2">
        <f t="shared" si="44"/>
        <v>0</v>
      </c>
      <c r="O709" s="2">
        <f t="shared" si="41"/>
        <v>0</v>
      </c>
      <c r="P709" s="2">
        <f t="shared" si="42"/>
        <v>0</v>
      </c>
      <c r="Q709" s="2">
        <f t="shared" si="43"/>
        <v>0</v>
      </c>
    </row>
    <row r="710" spans="1:17" s="2" customFormat="1" ht="61.35" customHeight="1" x14ac:dyDescent="0.15">
      <c r="A710" s="333"/>
      <c r="B710" s="336"/>
      <c r="C710" s="353"/>
      <c r="D710" s="348"/>
      <c r="E710" s="336"/>
      <c r="F710" s="336"/>
      <c r="G710" s="336"/>
      <c r="H710" s="347"/>
      <c r="I710" s="347"/>
      <c r="J710" s="336"/>
      <c r="K710" s="336"/>
      <c r="L710" s="346"/>
      <c r="N710" s="2">
        <f t="shared" si="44"/>
        <v>0</v>
      </c>
      <c r="O710" s="2">
        <f t="shared" si="41"/>
        <v>0</v>
      </c>
      <c r="P710" s="2">
        <f t="shared" si="42"/>
        <v>0</v>
      </c>
      <c r="Q710" s="2">
        <f t="shared" si="43"/>
        <v>0</v>
      </c>
    </row>
    <row r="711" spans="1:17" s="2" customFormat="1" ht="24" customHeight="1" x14ac:dyDescent="0.15">
      <c r="A711" s="333"/>
      <c r="B711" s="10" t="s">
        <v>33</v>
      </c>
      <c r="C711" s="14" t="s">
        <v>34</v>
      </c>
      <c r="D711" s="14" t="s">
        <v>35</v>
      </c>
      <c r="E711" s="14" t="s">
        <v>36</v>
      </c>
      <c r="F711" s="335"/>
      <c r="G711" s="335"/>
      <c r="H711" s="347" t="s">
        <v>37</v>
      </c>
      <c r="I711" s="347"/>
      <c r="J711" s="336" t="s">
        <v>31</v>
      </c>
      <c r="K711" s="336" t="s">
        <v>7</v>
      </c>
      <c r="L711" s="346">
        <v>500</v>
      </c>
      <c r="N711" s="2">
        <f t="shared" si="44"/>
        <v>0</v>
      </c>
      <c r="O711" s="2">
        <f t="shared" si="41"/>
        <v>0</v>
      </c>
      <c r="P711" s="2">
        <f t="shared" si="42"/>
        <v>0</v>
      </c>
      <c r="Q711" s="2">
        <f t="shared" si="43"/>
        <v>0</v>
      </c>
    </row>
    <row r="712" spans="1:17" s="2" customFormat="1" ht="24" customHeight="1" x14ac:dyDescent="0.15">
      <c r="A712" s="333"/>
      <c r="B712" s="15" t="s">
        <v>566</v>
      </c>
      <c r="C712" s="15" t="s">
        <v>565</v>
      </c>
      <c r="D712" s="17">
        <v>44619</v>
      </c>
      <c r="E712" s="15" t="s">
        <v>567</v>
      </c>
      <c r="F712" s="335"/>
      <c r="G712" s="335"/>
      <c r="H712" s="347"/>
      <c r="I712" s="347"/>
      <c r="J712" s="336"/>
      <c r="K712" s="336"/>
      <c r="L712" s="346"/>
      <c r="N712" s="2">
        <f t="shared" si="44"/>
        <v>0</v>
      </c>
      <c r="O712" s="2">
        <f t="shared" si="41"/>
        <v>0</v>
      </c>
      <c r="P712" s="2">
        <f t="shared" si="42"/>
        <v>0</v>
      </c>
      <c r="Q712" s="2">
        <f t="shared" si="43"/>
        <v>0</v>
      </c>
    </row>
    <row r="713" spans="1:17" s="2" customFormat="1" ht="24" customHeight="1" x14ac:dyDescent="0.15">
      <c r="A713" s="333">
        <v>133</v>
      </c>
      <c r="B713" s="10" t="s">
        <v>22</v>
      </c>
      <c r="C713" s="14" t="s">
        <v>23</v>
      </c>
      <c r="D713" s="14" t="s">
        <v>24</v>
      </c>
      <c r="E713" s="14" t="s">
        <v>25</v>
      </c>
      <c r="F713" s="334" t="s">
        <v>17</v>
      </c>
      <c r="G713" s="334"/>
      <c r="H713" s="335"/>
      <c r="I713" s="335"/>
      <c r="J713" s="335"/>
      <c r="K713" s="335"/>
      <c r="L713" s="335"/>
      <c r="N713" s="2">
        <f t="shared" si="44"/>
        <v>0</v>
      </c>
      <c r="O713" s="2">
        <f t="shared" si="41"/>
        <v>0</v>
      </c>
      <c r="P713" s="2">
        <f t="shared" si="42"/>
        <v>0</v>
      </c>
      <c r="Q713" s="2">
        <f t="shared" si="43"/>
        <v>0</v>
      </c>
    </row>
    <row r="714" spans="1:17" s="2" customFormat="1" ht="26.25" customHeight="1" x14ac:dyDescent="0.15">
      <c r="A714" s="333"/>
      <c r="B714" s="336" t="s">
        <v>562</v>
      </c>
      <c r="C714" s="353" t="s">
        <v>568</v>
      </c>
      <c r="D714" s="348">
        <v>44627</v>
      </c>
      <c r="E714" s="336" t="s">
        <v>569</v>
      </c>
      <c r="F714" s="336" t="s">
        <v>570</v>
      </c>
      <c r="G714" s="336"/>
      <c r="H714" s="347" t="s">
        <v>30</v>
      </c>
      <c r="I714" s="347"/>
      <c r="J714" s="15" t="s">
        <v>31</v>
      </c>
      <c r="K714" s="15" t="s">
        <v>7</v>
      </c>
      <c r="L714" s="16">
        <v>342</v>
      </c>
      <c r="N714" s="2">
        <f t="shared" si="44"/>
        <v>0</v>
      </c>
      <c r="O714" s="2">
        <f t="shared" ref="O714:O777" si="45">IF(H713="Airfare",N713,0)</f>
        <v>0</v>
      </c>
      <c r="P714" s="2">
        <f t="shared" ref="P714:P777" si="46">IF($H713="Lodging &amp; M&amp;IE",$N713,0)</f>
        <v>0</v>
      </c>
      <c r="Q714" s="2">
        <f t="shared" ref="Q714:Q777" si="47">IF($H713="Other",$N713,0)</f>
        <v>0</v>
      </c>
    </row>
    <row r="715" spans="1:17" s="2" customFormat="1" ht="365.25" customHeight="1" x14ac:dyDescent="0.15">
      <c r="A715" s="333"/>
      <c r="B715" s="336"/>
      <c r="C715" s="353"/>
      <c r="D715" s="348"/>
      <c r="E715" s="336"/>
      <c r="F715" s="336"/>
      <c r="G715" s="336"/>
      <c r="H715" s="347" t="s">
        <v>32</v>
      </c>
      <c r="I715" s="347"/>
      <c r="J715" s="15" t="s">
        <v>31</v>
      </c>
      <c r="K715" s="15" t="s">
        <v>7</v>
      </c>
      <c r="L715" s="16">
        <v>3559</v>
      </c>
      <c r="N715" s="2">
        <f t="shared" si="44"/>
        <v>0</v>
      </c>
      <c r="O715" s="2">
        <f t="shared" si="45"/>
        <v>0</v>
      </c>
      <c r="P715" s="2">
        <f t="shared" si="46"/>
        <v>0</v>
      </c>
      <c r="Q715" s="2">
        <f t="shared" si="47"/>
        <v>0</v>
      </c>
    </row>
    <row r="716" spans="1:17" s="2" customFormat="1" ht="24" customHeight="1" x14ac:dyDescent="0.15">
      <c r="A716" s="333"/>
      <c r="B716" s="10" t="s">
        <v>33</v>
      </c>
      <c r="C716" s="14" t="s">
        <v>34</v>
      </c>
      <c r="D716" s="14" t="s">
        <v>35</v>
      </c>
      <c r="E716" s="14" t="s">
        <v>36</v>
      </c>
      <c r="F716" s="335"/>
      <c r="G716" s="335"/>
      <c r="H716" s="347" t="s">
        <v>37</v>
      </c>
      <c r="I716" s="347"/>
      <c r="J716" s="336" t="s">
        <v>31</v>
      </c>
      <c r="K716" s="336" t="s">
        <v>7</v>
      </c>
      <c r="L716" s="346">
        <v>478</v>
      </c>
      <c r="N716" s="2">
        <f t="shared" si="44"/>
        <v>0</v>
      </c>
      <c r="O716" s="2">
        <f t="shared" si="45"/>
        <v>0</v>
      </c>
      <c r="P716" s="2">
        <f t="shared" si="46"/>
        <v>0</v>
      </c>
      <c r="Q716" s="2">
        <f t="shared" si="47"/>
        <v>0</v>
      </c>
    </row>
    <row r="717" spans="1:17" s="2" customFormat="1" ht="24" customHeight="1" x14ac:dyDescent="0.15">
      <c r="A717" s="333"/>
      <c r="B717" s="15" t="s">
        <v>566</v>
      </c>
      <c r="C717" s="15" t="s">
        <v>570</v>
      </c>
      <c r="D717" s="17">
        <v>44634</v>
      </c>
      <c r="E717" s="15" t="s">
        <v>571</v>
      </c>
      <c r="F717" s="335"/>
      <c r="G717" s="335"/>
      <c r="H717" s="347"/>
      <c r="I717" s="347"/>
      <c r="J717" s="336"/>
      <c r="K717" s="336"/>
      <c r="L717" s="346"/>
      <c r="N717" s="2">
        <f t="shared" si="44"/>
        <v>0</v>
      </c>
      <c r="O717" s="2">
        <f t="shared" si="45"/>
        <v>0</v>
      </c>
      <c r="P717" s="2">
        <f t="shared" si="46"/>
        <v>0</v>
      </c>
      <c r="Q717" s="2">
        <f t="shared" si="47"/>
        <v>0</v>
      </c>
    </row>
    <row r="718" spans="1:17" s="2" customFormat="1" ht="24" customHeight="1" x14ac:dyDescent="0.15">
      <c r="A718" s="333">
        <v>134</v>
      </c>
      <c r="B718" s="10" t="s">
        <v>22</v>
      </c>
      <c r="C718" s="14" t="s">
        <v>23</v>
      </c>
      <c r="D718" s="14" t="s">
        <v>24</v>
      </c>
      <c r="E718" s="14" t="s">
        <v>25</v>
      </c>
      <c r="F718" s="334" t="s">
        <v>17</v>
      </c>
      <c r="G718" s="334"/>
      <c r="H718" s="335"/>
      <c r="I718" s="335"/>
      <c r="J718" s="335"/>
      <c r="K718" s="335"/>
      <c r="L718" s="335"/>
      <c r="N718" s="2">
        <f t="shared" si="44"/>
        <v>0</v>
      </c>
      <c r="O718" s="2">
        <f t="shared" si="45"/>
        <v>0</v>
      </c>
      <c r="P718" s="2">
        <f t="shared" si="46"/>
        <v>0</v>
      </c>
      <c r="Q718" s="2">
        <f t="shared" si="47"/>
        <v>0</v>
      </c>
    </row>
    <row r="719" spans="1:17" s="2" customFormat="1" ht="26.25" customHeight="1" x14ac:dyDescent="0.15">
      <c r="A719" s="333"/>
      <c r="B719" s="336" t="s">
        <v>572</v>
      </c>
      <c r="C719" s="353" t="s">
        <v>573</v>
      </c>
      <c r="D719" s="348">
        <v>44645</v>
      </c>
      <c r="E719" s="336" t="s">
        <v>168</v>
      </c>
      <c r="F719" s="336" t="s">
        <v>266</v>
      </c>
      <c r="G719" s="336"/>
      <c r="H719" s="347" t="s">
        <v>30</v>
      </c>
      <c r="I719" s="347"/>
      <c r="J719" s="15" t="s">
        <v>31</v>
      </c>
      <c r="K719" s="15" t="s">
        <v>7</v>
      </c>
      <c r="L719" s="16">
        <v>2368.62</v>
      </c>
      <c r="N719" s="2">
        <f t="shared" ref="N719:N782" si="48">IF(J719="X",L719,0)</f>
        <v>0</v>
      </c>
      <c r="O719" s="2">
        <f t="shared" si="45"/>
        <v>0</v>
      </c>
      <c r="P719" s="2">
        <f t="shared" si="46"/>
        <v>0</v>
      </c>
      <c r="Q719" s="2">
        <f t="shared" si="47"/>
        <v>0</v>
      </c>
    </row>
    <row r="720" spans="1:17" s="2" customFormat="1" ht="408.95" customHeight="1" x14ac:dyDescent="0.15">
      <c r="A720" s="333"/>
      <c r="B720" s="336"/>
      <c r="C720" s="353"/>
      <c r="D720" s="348"/>
      <c r="E720" s="336"/>
      <c r="F720" s="336"/>
      <c r="G720" s="336"/>
      <c r="H720" s="347" t="s">
        <v>32</v>
      </c>
      <c r="I720" s="347"/>
      <c r="J720" s="336" t="s">
        <v>31</v>
      </c>
      <c r="K720" s="336" t="s">
        <v>31</v>
      </c>
      <c r="L720" s="346">
        <v>0</v>
      </c>
      <c r="N720" s="2">
        <f t="shared" si="48"/>
        <v>0</v>
      </c>
      <c r="O720" s="2">
        <f t="shared" si="45"/>
        <v>0</v>
      </c>
      <c r="P720" s="2">
        <f t="shared" si="46"/>
        <v>0</v>
      </c>
      <c r="Q720" s="2">
        <f t="shared" si="47"/>
        <v>0</v>
      </c>
    </row>
    <row r="721" spans="1:17" s="2" customFormat="1" ht="323.85000000000002" customHeight="1" x14ac:dyDescent="0.15">
      <c r="A721" s="333"/>
      <c r="B721" s="336"/>
      <c r="C721" s="353"/>
      <c r="D721" s="348"/>
      <c r="E721" s="336"/>
      <c r="F721" s="336"/>
      <c r="G721" s="336"/>
      <c r="H721" s="347"/>
      <c r="I721" s="347"/>
      <c r="J721" s="336"/>
      <c r="K721" s="336"/>
      <c r="L721" s="346"/>
      <c r="N721" s="2">
        <f t="shared" si="48"/>
        <v>0</v>
      </c>
      <c r="O721" s="2">
        <f t="shared" si="45"/>
        <v>0</v>
      </c>
      <c r="P721" s="2">
        <f t="shared" si="46"/>
        <v>0</v>
      </c>
      <c r="Q721" s="2">
        <f t="shared" si="47"/>
        <v>0</v>
      </c>
    </row>
    <row r="722" spans="1:17" s="2" customFormat="1" ht="24" customHeight="1" x14ac:dyDescent="0.15">
      <c r="A722" s="333"/>
      <c r="B722" s="10" t="s">
        <v>33</v>
      </c>
      <c r="C722" s="14" t="s">
        <v>34</v>
      </c>
      <c r="D722" s="14" t="s">
        <v>35</v>
      </c>
      <c r="E722" s="14" t="s">
        <v>36</v>
      </c>
      <c r="F722" s="335"/>
      <c r="G722" s="335"/>
      <c r="H722" s="347" t="s">
        <v>37</v>
      </c>
      <c r="I722" s="347"/>
      <c r="J722" s="336" t="s">
        <v>31</v>
      </c>
      <c r="K722" s="336" t="s">
        <v>31</v>
      </c>
      <c r="L722" s="346">
        <v>0</v>
      </c>
      <c r="N722" s="2">
        <f t="shared" si="48"/>
        <v>0</v>
      </c>
      <c r="O722" s="2">
        <f t="shared" si="45"/>
        <v>0</v>
      </c>
      <c r="P722" s="2">
        <f t="shared" si="46"/>
        <v>0</v>
      </c>
      <c r="Q722" s="2">
        <f t="shared" si="47"/>
        <v>0</v>
      </c>
    </row>
    <row r="723" spans="1:17" s="2" customFormat="1" ht="24" customHeight="1" x14ac:dyDescent="0.15">
      <c r="A723" s="333"/>
      <c r="B723" s="15" t="s">
        <v>574</v>
      </c>
      <c r="C723" s="15" t="s">
        <v>266</v>
      </c>
      <c r="D723" s="17">
        <v>44652</v>
      </c>
      <c r="E723" s="15" t="s">
        <v>276</v>
      </c>
      <c r="F723" s="335"/>
      <c r="G723" s="335"/>
      <c r="H723" s="347"/>
      <c r="I723" s="347"/>
      <c r="J723" s="336"/>
      <c r="K723" s="336"/>
      <c r="L723" s="346"/>
      <c r="N723" s="2">
        <f t="shared" si="48"/>
        <v>0</v>
      </c>
      <c r="O723" s="2">
        <f t="shared" si="45"/>
        <v>0</v>
      </c>
      <c r="P723" s="2">
        <f t="shared" si="46"/>
        <v>0</v>
      </c>
      <c r="Q723" s="2">
        <f t="shared" si="47"/>
        <v>0</v>
      </c>
    </row>
    <row r="724" spans="1:17" s="2" customFormat="1" ht="24" customHeight="1" x14ac:dyDescent="0.15">
      <c r="A724" s="333">
        <v>135</v>
      </c>
      <c r="B724" s="10" t="s">
        <v>22</v>
      </c>
      <c r="C724" s="14" t="s">
        <v>23</v>
      </c>
      <c r="D724" s="14" t="s">
        <v>24</v>
      </c>
      <c r="E724" s="14" t="s">
        <v>25</v>
      </c>
      <c r="F724" s="334" t="s">
        <v>17</v>
      </c>
      <c r="G724" s="334"/>
      <c r="H724" s="335"/>
      <c r="I724" s="335"/>
      <c r="J724" s="335"/>
      <c r="K724" s="335"/>
      <c r="L724" s="335"/>
      <c r="N724" s="2">
        <f t="shared" si="48"/>
        <v>0</v>
      </c>
      <c r="O724" s="2">
        <f t="shared" si="45"/>
        <v>0</v>
      </c>
      <c r="P724" s="2">
        <f t="shared" si="46"/>
        <v>0</v>
      </c>
      <c r="Q724" s="2">
        <f t="shared" si="47"/>
        <v>0</v>
      </c>
    </row>
    <row r="725" spans="1:17" s="2" customFormat="1" ht="26.25" customHeight="1" x14ac:dyDescent="0.15">
      <c r="A725" s="333"/>
      <c r="B725" s="336" t="s">
        <v>575</v>
      </c>
      <c r="C725" s="353" t="s">
        <v>576</v>
      </c>
      <c r="D725" s="348">
        <v>44646</v>
      </c>
      <c r="E725" s="336" t="s">
        <v>168</v>
      </c>
      <c r="F725" s="336" t="s">
        <v>266</v>
      </c>
      <c r="G725" s="336"/>
      <c r="H725" s="347" t="s">
        <v>30</v>
      </c>
      <c r="I725" s="347"/>
      <c r="J725" s="15" t="s">
        <v>31</v>
      </c>
      <c r="K725" s="15" t="s">
        <v>7</v>
      </c>
      <c r="L725" s="16">
        <v>500</v>
      </c>
      <c r="N725" s="2">
        <f t="shared" si="48"/>
        <v>0</v>
      </c>
      <c r="O725" s="2">
        <f t="shared" si="45"/>
        <v>0</v>
      </c>
      <c r="P725" s="2">
        <f t="shared" si="46"/>
        <v>0</v>
      </c>
      <c r="Q725" s="2">
        <f t="shared" si="47"/>
        <v>0</v>
      </c>
    </row>
    <row r="726" spans="1:17" s="2" customFormat="1" ht="408.95" customHeight="1" x14ac:dyDescent="0.15">
      <c r="A726" s="333"/>
      <c r="B726" s="336"/>
      <c r="C726" s="353"/>
      <c r="D726" s="348"/>
      <c r="E726" s="336"/>
      <c r="F726" s="336"/>
      <c r="G726" s="336"/>
      <c r="H726" s="347" t="s">
        <v>32</v>
      </c>
      <c r="I726" s="347"/>
      <c r="J726" s="336" t="s">
        <v>31</v>
      </c>
      <c r="K726" s="336" t="s">
        <v>31</v>
      </c>
      <c r="L726" s="346">
        <v>0</v>
      </c>
      <c r="N726" s="2">
        <f t="shared" si="48"/>
        <v>0</v>
      </c>
      <c r="O726" s="2">
        <f t="shared" si="45"/>
        <v>0</v>
      </c>
      <c r="P726" s="2">
        <f t="shared" si="46"/>
        <v>0</v>
      </c>
      <c r="Q726" s="2">
        <f t="shared" si="47"/>
        <v>0</v>
      </c>
    </row>
    <row r="727" spans="1:17" s="2" customFormat="1" ht="155.85" customHeight="1" x14ac:dyDescent="0.15">
      <c r="A727" s="333"/>
      <c r="B727" s="336"/>
      <c r="C727" s="353"/>
      <c r="D727" s="348"/>
      <c r="E727" s="336"/>
      <c r="F727" s="336"/>
      <c r="G727" s="336"/>
      <c r="H727" s="347"/>
      <c r="I727" s="347"/>
      <c r="J727" s="336"/>
      <c r="K727" s="336"/>
      <c r="L727" s="346"/>
      <c r="N727" s="2">
        <f t="shared" si="48"/>
        <v>0</v>
      </c>
      <c r="O727" s="2">
        <f t="shared" si="45"/>
        <v>0</v>
      </c>
      <c r="P727" s="2">
        <f t="shared" si="46"/>
        <v>0</v>
      </c>
      <c r="Q727" s="2">
        <f t="shared" si="47"/>
        <v>0</v>
      </c>
    </row>
    <row r="728" spans="1:17" s="2" customFormat="1" ht="24" customHeight="1" x14ac:dyDescent="0.15">
      <c r="A728" s="333"/>
      <c r="B728" s="10" t="s">
        <v>33</v>
      </c>
      <c r="C728" s="14" t="s">
        <v>34</v>
      </c>
      <c r="D728" s="14" t="s">
        <v>35</v>
      </c>
      <c r="E728" s="14" t="s">
        <v>36</v>
      </c>
      <c r="F728" s="335"/>
      <c r="G728" s="335"/>
      <c r="H728" s="347" t="s">
        <v>37</v>
      </c>
      <c r="I728" s="347"/>
      <c r="J728" s="336" t="s">
        <v>31</v>
      </c>
      <c r="K728" s="336" t="s">
        <v>31</v>
      </c>
      <c r="L728" s="346">
        <v>0</v>
      </c>
      <c r="N728" s="2">
        <f t="shared" si="48"/>
        <v>0</v>
      </c>
      <c r="O728" s="2">
        <f t="shared" si="45"/>
        <v>0</v>
      </c>
      <c r="P728" s="2">
        <f t="shared" si="46"/>
        <v>0</v>
      </c>
      <c r="Q728" s="2">
        <f t="shared" si="47"/>
        <v>0</v>
      </c>
    </row>
    <row r="729" spans="1:17" s="2" customFormat="1" ht="24" customHeight="1" x14ac:dyDescent="0.15">
      <c r="A729" s="333"/>
      <c r="B729" s="15" t="s">
        <v>577</v>
      </c>
      <c r="C729" s="15" t="s">
        <v>266</v>
      </c>
      <c r="D729" s="17">
        <v>44652</v>
      </c>
      <c r="E729" s="15" t="s">
        <v>336</v>
      </c>
      <c r="F729" s="335"/>
      <c r="G729" s="335"/>
      <c r="H729" s="347"/>
      <c r="I729" s="347"/>
      <c r="J729" s="336"/>
      <c r="K729" s="336"/>
      <c r="L729" s="346"/>
      <c r="N729" s="2">
        <f t="shared" si="48"/>
        <v>0</v>
      </c>
      <c r="O729" s="2">
        <f t="shared" si="45"/>
        <v>0</v>
      </c>
      <c r="P729" s="2">
        <f t="shared" si="46"/>
        <v>0</v>
      </c>
      <c r="Q729" s="2">
        <f t="shared" si="47"/>
        <v>0</v>
      </c>
    </row>
    <row r="730" spans="1:17" s="2" customFormat="1" ht="24" customHeight="1" x14ac:dyDescent="0.15">
      <c r="A730" s="333">
        <v>136</v>
      </c>
      <c r="B730" s="10" t="s">
        <v>22</v>
      </c>
      <c r="C730" s="14" t="s">
        <v>23</v>
      </c>
      <c r="D730" s="14" t="s">
        <v>24</v>
      </c>
      <c r="E730" s="14" t="s">
        <v>25</v>
      </c>
      <c r="F730" s="334" t="s">
        <v>17</v>
      </c>
      <c r="G730" s="334"/>
      <c r="H730" s="335"/>
      <c r="I730" s="335"/>
      <c r="J730" s="335"/>
      <c r="K730" s="335"/>
      <c r="L730" s="335"/>
      <c r="N730" s="2">
        <f t="shared" si="48"/>
        <v>0</v>
      </c>
      <c r="O730" s="2">
        <f t="shared" si="45"/>
        <v>0</v>
      </c>
      <c r="P730" s="2">
        <f t="shared" si="46"/>
        <v>0</v>
      </c>
      <c r="Q730" s="2">
        <f t="shared" si="47"/>
        <v>0</v>
      </c>
    </row>
    <row r="731" spans="1:17" s="2" customFormat="1" ht="26.25" customHeight="1" x14ac:dyDescent="0.15">
      <c r="A731" s="333"/>
      <c r="B731" s="336" t="s">
        <v>578</v>
      </c>
      <c r="C731" s="353" t="s">
        <v>579</v>
      </c>
      <c r="D731" s="348">
        <v>44649</v>
      </c>
      <c r="E731" s="336" t="s">
        <v>580</v>
      </c>
      <c r="F731" s="336" t="s">
        <v>581</v>
      </c>
      <c r="G731" s="336"/>
      <c r="H731" s="347" t="s">
        <v>30</v>
      </c>
      <c r="I731" s="347"/>
      <c r="J731" s="15" t="s">
        <v>31</v>
      </c>
      <c r="K731" s="15" t="s">
        <v>7</v>
      </c>
      <c r="L731" s="16">
        <v>1461</v>
      </c>
      <c r="N731" s="2">
        <f t="shared" si="48"/>
        <v>0</v>
      </c>
      <c r="O731" s="2">
        <f t="shared" si="45"/>
        <v>0</v>
      </c>
      <c r="P731" s="2">
        <f t="shared" si="46"/>
        <v>0</v>
      </c>
      <c r="Q731" s="2">
        <f t="shared" si="47"/>
        <v>0</v>
      </c>
    </row>
    <row r="732" spans="1:17" s="2" customFormat="1" ht="386.25" customHeight="1" x14ac:dyDescent="0.15">
      <c r="A732" s="333"/>
      <c r="B732" s="336"/>
      <c r="C732" s="353"/>
      <c r="D732" s="348"/>
      <c r="E732" s="336"/>
      <c r="F732" s="336"/>
      <c r="G732" s="336"/>
      <c r="H732" s="347" t="s">
        <v>32</v>
      </c>
      <c r="I732" s="347"/>
      <c r="J732" s="15" t="s">
        <v>31</v>
      </c>
      <c r="K732" s="15" t="s">
        <v>7</v>
      </c>
      <c r="L732" s="16">
        <v>559.70000000000005</v>
      </c>
      <c r="N732" s="2">
        <f t="shared" si="48"/>
        <v>0</v>
      </c>
      <c r="O732" s="2">
        <f t="shared" si="45"/>
        <v>0</v>
      </c>
      <c r="P732" s="2">
        <f t="shared" si="46"/>
        <v>0</v>
      </c>
      <c r="Q732" s="2">
        <f t="shared" si="47"/>
        <v>0</v>
      </c>
    </row>
    <row r="733" spans="1:17" s="2" customFormat="1" ht="24" customHeight="1" x14ac:dyDescent="0.15">
      <c r="A733" s="333"/>
      <c r="B733" s="10" t="s">
        <v>33</v>
      </c>
      <c r="C733" s="14" t="s">
        <v>34</v>
      </c>
      <c r="D733" s="14" t="s">
        <v>35</v>
      </c>
      <c r="E733" s="14" t="s">
        <v>36</v>
      </c>
      <c r="F733" s="335"/>
      <c r="G733" s="335"/>
      <c r="H733" s="347" t="s">
        <v>37</v>
      </c>
      <c r="I733" s="347"/>
      <c r="J733" s="336" t="s">
        <v>31</v>
      </c>
      <c r="K733" s="336" t="s">
        <v>7</v>
      </c>
      <c r="L733" s="346">
        <v>150</v>
      </c>
      <c r="N733" s="2">
        <f t="shared" si="48"/>
        <v>0</v>
      </c>
      <c r="O733" s="2">
        <f t="shared" si="45"/>
        <v>0</v>
      </c>
      <c r="P733" s="2">
        <f t="shared" si="46"/>
        <v>0</v>
      </c>
      <c r="Q733" s="2">
        <f t="shared" si="47"/>
        <v>0</v>
      </c>
    </row>
    <row r="734" spans="1:17" s="2" customFormat="1" ht="24" customHeight="1" x14ac:dyDescent="0.15">
      <c r="A734" s="333"/>
      <c r="B734" s="15" t="s">
        <v>44</v>
      </c>
      <c r="C734" s="15" t="s">
        <v>581</v>
      </c>
      <c r="D734" s="17">
        <v>44654</v>
      </c>
      <c r="E734" s="15" t="s">
        <v>582</v>
      </c>
      <c r="F734" s="335"/>
      <c r="G734" s="335"/>
      <c r="H734" s="347"/>
      <c r="I734" s="347"/>
      <c r="J734" s="336"/>
      <c r="K734" s="336"/>
      <c r="L734" s="346"/>
      <c r="N734" s="2">
        <f t="shared" si="48"/>
        <v>0</v>
      </c>
      <c r="O734" s="2">
        <f t="shared" si="45"/>
        <v>0</v>
      </c>
      <c r="P734" s="2">
        <f t="shared" si="46"/>
        <v>0</v>
      </c>
      <c r="Q734" s="2">
        <f t="shared" si="47"/>
        <v>0</v>
      </c>
    </row>
    <row r="735" spans="1:17" s="2" customFormat="1" ht="24" customHeight="1" x14ac:dyDescent="0.15">
      <c r="A735" s="333">
        <v>137</v>
      </c>
      <c r="B735" s="10" t="s">
        <v>22</v>
      </c>
      <c r="C735" s="14" t="s">
        <v>23</v>
      </c>
      <c r="D735" s="14" t="s">
        <v>24</v>
      </c>
      <c r="E735" s="14" t="s">
        <v>25</v>
      </c>
      <c r="F735" s="334" t="s">
        <v>17</v>
      </c>
      <c r="G735" s="334"/>
      <c r="H735" s="335"/>
      <c r="I735" s="335"/>
      <c r="J735" s="335"/>
      <c r="K735" s="335"/>
      <c r="L735" s="335"/>
      <c r="N735" s="2">
        <f t="shared" si="48"/>
        <v>0</v>
      </c>
      <c r="O735" s="2">
        <f t="shared" si="45"/>
        <v>0</v>
      </c>
      <c r="P735" s="2">
        <f t="shared" si="46"/>
        <v>0</v>
      </c>
      <c r="Q735" s="2">
        <f t="shared" si="47"/>
        <v>0</v>
      </c>
    </row>
    <row r="736" spans="1:17" s="2" customFormat="1" ht="26.25" customHeight="1" x14ac:dyDescent="0.15">
      <c r="A736" s="333"/>
      <c r="B736" s="336" t="s">
        <v>583</v>
      </c>
      <c r="C736" s="353" t="s">
        <v>584</v>
      </c>
      <c r="D736" s="348">
        <v>44647</v>
      </c>
      <c r="E736" s="336" t="s">
        <v>585</v>
      </c>
      <c r="F736" s="336" t="s">
        <v>586</v>
      </c>
      <c r="G736" s="336"/>
      <c r="H736" s="347" t="s">
        <v>30</v>
      </c>
      <c r="I736" s="347"/>
      <c r="J736" s="15" t="s">
        <v>31</v>
      </c>
      <c r="K736" s="15" t="s">
        <v>7</v>
      </c>
      <c r="L736" s="16">
        <v>1346.04</v>
      </c>
      <c r="N736" s="2">
        <f t="shared" si="48"/>
        <v>0</v>
      </c>
      <c r="O736" s="2">
        <f t="shared" si="45"/>
        <v>0</v>
      </c>
      <c r="P736" s="2">
        <f t="shared" si="46"/>
        <v>0</v>
      </c>
      <c r="Q736" s="2">
        <f t="shared" si="47"/>
        <v>0</v>
      </c>
    </row>
    <row r="737" spans="1:17" s="2" customFormat="1" ht="176.25" customHeight="1" x14ac:dyDescent="0.15">
      <c r="A737" s="333"/>
      <c r="B737" s="336"/>
      <c r="C737" s="353"/>
      <c r="D737" s="348"/>
      <c r="E737" s="336"/>
      <c r="F737" s="336"/>
      <c r="G737" s="336"/>
      <c r="H737" s="347" t="s">
        <v>32</v>
      </c>
      <c r="I737" s="347"/>
      <c r="J737" s="15" t="s">
        <v>31</v>
      </c>
      <c r="K737" s="15" t="s">
        <v>7</v>
      </c>
      <c r="L737" s="16">
        <v>6500</v>
      </c>
      <c r="N737" s="2">
        <f t="shared" si="48"/>
        <v>0</v>
      </c>
      <c r="O737" s="2">
        <f t="shared" si="45"/>
        <v>0</v>
      </c>
      <c r="P737" s="2">
        <f t="shared" si="46"/>
        <v>0</v>
      </c>
      <c r="Q737" s="2">
        <f t="shared" si="47"/>
        <v>0</v>
      </c>
    </row>
    <row r="738" spans="1:17" s="2" customFormat="1" ht="24" customHeight="1" x14ac:dyDescent="0.15">
      <c r="A738" s="333"/>
      <c r="B738" s="10" t="s">
        <v>33</v>
      </c>
      <c r="C738" s="14" t="s">
        <v>34</v>
      </c>
      <c r="D738" s="14" t="s">
        <v>35</v>
      </c>
      <c r="E738" s="14" t="s">
        <v>36</v>
      </c>
      <c r="F738" s="335"/>
      <c r="G738" s="335"/>
      <c r="H738" s="347" t="s">
        <v>37</v>
      </c>
      <c r="I738" s="347"/>
      <c r="J738" s="336" t="s">
        <v>31</v>
      </c>
      <c r="K738" s="336" t="s">
        <v>31</v>
      </c>
      <c r="L738" s="346">
        <v>0</v>
      </c>
      <c r="N738" s="2">
        <f t="shared" si="48"/>
        <v>0</v>
      </c>
      <c r="O738" s="2">
        <f t="shared" si="45"/>
        <v>0</v>
      </c>
      <c r="P738" s="2">
        <f t="shared" si="46"/>
        <v>0</v>
      </c>
      <c r="Q738" s="2">
        <f t="shared" si="47"/>
        <v>0</v>
      </c>
    </row>
    <row r="739" spans="1:17" s="2" customFormat="1" ht="34.5" customHeight="1" x14ac:dyDescent="0.15">
      <c r="A739" s="333"/>
      <c r="B739" s="15" t="s">
        <v>380</v>
      </c>
      <c r="C739" s="15" t="s">
        <v>586</v>
      </c>
      <c r="D739" s="17">
        <v>44652</v>
      </c>
      <c r="E739" s="15" t="s">
        <v>587</v>
      </c>
      <c r="F739" s="335"/>
      <c r="G739" s="335"/>
      <c r="H739" s="347"/>
      <c r="I739" s="347"/>
      <c r="J739" s="336"/>
      <c r="K739" s="336"/>
      <c r="L739" s="346"/>
      <c r="N739" s="2">
        <f t="shared" si="48"/>
        <v>0</v>
      </c>
      <c r="O739" s="2">
        <f t="shared" si="45"/>
        <v>0</v>
      </c>
      <c r="P739" s="2">
        <f t="shared" si="46"/>
        <v>0</v>
      </c>
      <c r="Q739" s="2">
        <f t="shared" si="47"/>
        <v>0</v>
      </c>
    </row>
    <row r="740" spans="1:17" s="2" customFormat="1" ht="24" customHeight="1" x14ac:dyDescent="0.15">
      <c r="A740" s="333">
        <v>138</v>
      </c>
      <c r="B740" s="10" t="s">
        <v>22</v>
      </c>
      <c r="C740" s="14" t="s">
        <v>23</v>
      </c>
      <c r="D740" s="14" t="s">
        <v>24</v>
      </c>
      <c r="E740" s="14" t="s">
        <v>25</v>
      </c>
      <c r="F740" s="334" t="s">
        <v>17</v>
      </c>
      <c r="G740" s="334"/>
      <c r="H740" s="335"/>
      <c r="I740" s="335"/>
      <c r="J740" s="335"/>
      <c r="K740" s="335"/>
      <c r="L740" s="335"/>
      <c r="N740" s="2">
        <f t="shared" si="48"/>
        <v>0</v>
      </c>
      <c r="O740" s="2">
        <f t="shared" si="45"/>
        <v>0</v>
      </c>
      <c r="P740" s="2">
        <f t="shared" si="46"/>
        <v>0</v>
      </c>
      <c r="Q740" s="2">
        <f t="shared" si="47"/>
        <v>0</v>
      </c>
    </row>
    <row r="741" spans="1:17" s="2" customFormat="1" ht="26.25" customHeight="1" x14ac:dyDescent="0.15">
      <c r="A741" s="333"/>
      <c r="B741" s="336" t="s">
        <v>588</v>
      </c>
      <c r="C741" s="336" t="s">
        <v>589</v>
      </c>
      <c r="D741" s="348">
        <v>44608</v>
      </c>
      <c r="E741" s="336" t="s">
        <v>590</v>
      </c>
      <c r="F741" s="336" t="s">
        <v>591</v>
      </c>
      <c r="G741" s="336"/>
      <c r="H741" s="347" t="s">
        <v>30</v>
      </c>
      <c r="I741" s="347"/>
      <c r="J741" s="15" t="s">
        <v>31</v>
      </c>
      <c r="K741" s="15" t="s">
        <v>7</v>
      </c>
      <c r="L741" s="16">
        <v>728</v>
      </c>
      <c r="N741" s="2">
        <f t="shared" si="48"/>
        <v>0</v>
      </c>
      <c r="O741" s="2">
        <f t="shared" si="45"/>
        <v>0</v>
      </c>
      <c r="P741" s="2">
        <f t="shared" si="46"/>
        <v>0</v>
      </c>
      <c r="Q741" s="2">
        <f t="shared" si="47"/>
        <v>0</v>
      </c>
    </row>
    <row r="742" spans="1:17" s="2" customFormat="1" ht="102.75" customHeight="1" x14ac:dyDescent="0.15">
      <c r="A742" s="333"/>
      <c r="B742" s="336"/>
      <c r="C742" s="336"/>
      <c r="D742" s="348"/>
      <c r="E742" s="336"/>
      <c r="F742" s="336"/>
      <c r="G742" s="336"/>
      <c r="H742" s="347" t="s">
        <v>32</v>
      </c>
      <c r="I742" s="347"/>
      <c r="J742" s="15" t="s">
        <v>31</v>
      </c>
      <c r="K742" s="15" t="s">
        <v>31</v>
      </c>
      <c r="L742" s="16">
        <v>0</v>
      </c>
      <c r="N742" s="2">
        <f t="shared" si="48"/>
        <v>0</v>
      </c>
      <c r="O742" s="2">
        <f t="shared" si="45"/>
        <v>0</v>
      </c>
      <c r="P742" s="2">
        <f t="shared" si="46"/>
        <v>0</v>
      </c>
      <c r="Q742" s="2">
        <f t="shared" si="47"/>
        <v>0</v>
      </c>
    </row>
    <row r="743" spans="1:17" s="2" customFormat="1" ht="24" customHeight="1" x14ac:dyDescent="0.15">
      <c r="A743" s="333"/>
      <c r="B743" s="10" t="s">
        <v>33</v>
      </c>
      <c r="C743" s="14" t="s">
        <v>34</v>
      </c>
      <c r="D743" s="14" t="s">
        <v>35</v>
      </c>
      <c r="E743" s="14" t="s">
        <v>36</v>
      </c>
      <c r="F743" s="335"/>
      <c r="G743" s="335"/>
      <c r="H743" s="347" t="s">
        <v>37</v>
      </c>
      <c r="I743" s="347"/>
      <c r="J743" s="336" t="s">
        <v>31</v>
      </c>
      <c r="K743" s="336" t="s">
        <v>31</v>
      </c>
      <c r="L743" s="346">
        <v>0</v>
      </c>
      <c r="N743" s="2">
        <f t="shared" si="48"/>
        <v>0</v>
      </c>
      <c r="O743" s="2">
        <f t="shared" si="45"/>
        <v>0</v>
      </c>
      <c r="P743" s="2">
        <f t="shared" si="46"/>
        <v>0</v>
      </c>
      <c r="Q743" s="2">
        <f t="shared" si="47"/>
        <v>0</v>
      </c>
    </row>
    <row r="744" spans="1:17" s="2" customFormat="1" ht="24" customHeight="1" x14ac:dyDescent="0.15">
      <c r="A744" s="333"/>
      <c r="B744" s="15" t="s">
        <v>44</v>
      </c>
      <c r="C744" s="15" t="s">
        <v>591</v>
      </c>
      <c r="D744" s="17">
        <v>44613</v>
      </c>
      <c r="E744" s="15" t="s">
        <v>426</v>
      </c>
      <c r="F744" s="335"/>
      <c r="G744" s="335"/>
      <c r="H744" s="347"/>
      <c r="I744" s="347"/>
      <c r="J744" s="336"/>
      <c r="K744" s="336"/>
      <c r="L744" s="346"/>
      <c r="N744" s="2">
        <f t="shared" si="48"/>
        <v>0</v>
      </c>
      <c r="O744" s="2">
        <f t="shared" si="45"/>
        <v>0</v>
      </c>
      <c r="P744" s="2">
        <f t="shared" si="46"/>
        <v>0</v>
      </c>
      <c r="Q744" s="2">
        <f t="shared" si="47"/>
        <v>0</v>
      </c>
    </row>
    <row r="745" spans="1:17" s="2" customFormat="1" ht="24" customHeight="1" x14ac:dyDescent="0.15">
      <c r="A745" s="333">
        <v>139</v>
      </c>
      <c r="B745" s="10" t="s">
        <v>22</v>
      </c>
      <c r="C745" s="14" t="s">
        <v>23</v>
      </c>
      <c r="D745" s="14" t="s">
        <v>24</v>
      </c>
      <c r="E745" s="14" t="s">
        <v>25</v>
      </c>
      <c r="F745" s="334" t="s">
        <v>17</v>
      </c>
      <c r="G745" s="334"/>
      <c r="H745" s="335"/>
      <c r="I745" s="335"/>
      <c r="J745" s="335"/>
      <c r="K745" s="335"/>
      <c r="L745" s="335"/>
      <c r="N745" s="2">
        <f t="shared" si="48"/>
        <v>0</v>
      </c>
      <c r="O745" s="2">
        <f t="shared" si="45"/>
        <v>0</v>
      </c>
      <c r="P745" s="2">
        <f t="shared" si="46"/>
        <v>0</v>
      </c>
      <c r="Q745" s="2">
        <f t="shared" si="47"/>
        <v>0</v>
      </c>
    </row>
    <row r="746" spans="1:17" s="2" customFormat="1" ht="26.25" customHeight="1" x14ac:dyDescent="0.15">
      <c r="A746" s="333"/>
      <c r="B746" s="336" t="s">
        <v>592</v>
      </c>
      <c r="C746" s="353" t="s">
        <v>593</v>
      </c>
      <c r="D746" s="348">
        <v>44621</v>
      </c>
      <c r="E746" s="336" t="s">
        <v>429</v>
      </c>
      <c r="F746" s="336" t="s">
        <v>594</v>
      </c>
      <c r="G746" s="336"/>
      <c r="H746" s="347" t="s">
        <v>30</v>
      </c>
      <c r="I746" s="347"/>
      <c r="J746" s="15" t="s">
        <v>31</v>
      </c>
      <c r="K746" s="15" t="s">
        <v>7</v>
      </c>
      <c r="L746" s="16">
        <v>560</v>
      </c>
      <c r="N746" s="2">
        <f t="shared" si="48"/>
        <v>0</v>
      </c>
      <c r="O746" s="2">
        <f t="shared" si="45"/>
        <v>0</v>
      </c>
      <c r="P746" s="2">
        <f t="shared" si="46"/>
        <v>0</v>
      </c>
      <c r="Q746" s="2">
        <f t="shared" si="47"/>
        <v>0</v>
      </c>
    </row>
    <row r="747" spans="1:17" s="2" customFormat="1" ht="333.75" customHeight="1" x14ac:dyDescent="0.15">
      <c r="A747" s="333"/>
      <c r="B747" s="336"/>
      <c r="C747" s="353"/>
      <c r="D747" s="348"/>
      <c r="E747" s="336"/>
      <c r="F747" s="336"/>
      <c r="G747" s="336"/>
      <c r="H747" s="347" t="s">
        <v>32</v>
      </c>
      <c r="I747" s="347"/>
      <c r="J747" s="15" t="s">
        <v>31</v>
      </c>
      <c r="K747" s="15" t="s">
        <v>7</v>
      </c>
      <c r="L747" s="16">
        <v>14258.37</v>
      </c>
      <c r="N747" s="2">
        <f t="shared" si="48"/>
        <v>0</v>
      </c>
      <c r="O747" s="2">
        <f t="shared" si="45"/>
        <v>0</v>
      </c>
      <c r="P747" s="2">
        <f t="shared" si="46"/>
        <v>0</v>
      </c>
      <c r="Q747" s="2">
        <f t="shared" si="47"/>
        <v>0</v>
      </c>
    </row>
    <row r="748" spans="1:17" s="2" customFormat="1" ht="24" customHeight="1" x14ac:dyDescent="0.15">
      <c r="A748" s="333"/>
      <c r="B748" s="10" t="s">
        <v>33</v>
      </c>
      <c r="C748" s="14" t="s">
        <v>34</v>
      </c>
      <c r="D748" s="14" t="s">
        <v>35</v>
      </c>
      <c r="E748" s="14" t="s">
        <v>36</v>
      </c>
      <c r="F748" s="335"/>
      <c r="G748" s="335"/>
      <c r="H748" s="347" t="s">
        <v>37</v>
      </c>
      <c r="I748" s="347"/>
      <c r="J748" s="336" t="s">
        <v>31</v>
      </c>
      <c r="K748" s="336" t="s">
        <v>31</v>
      </c>
      <c r="L748" s="346">
        <v>0</v>
      </c>
      <c r="N748" s="2">
        <f t="shared" si="48"/>
        <v>0</v>
      </c>
      <c r="O748" s="2">
        <f t="shared" si="45"/>
        <v>0</v>
      </c>
      <c r="P748" s="2">
        <f t="shared" si="46"/>
        <v>0</v>
      </c>
      <c r="Q748" s="2">
        <f t="shared" si="47"/>
        <v>0</v>
      </c>
    </row>
    <row r="749" spans="1:17" s="2" customFormat="1" ht="24" customHeight="1" x14ac:dyDescent="0.15">
      <c r="A749" s="333"/>
      <c r="B749" s="15" t="s">
        <v>136</v>
      </c>
      <c r="C749" s="15" t="s">
        <v>594</v>
      </c>
      <c r="D749" s="17">
        <v>44629</v>
      </c>
      <c r="E749" s="15" t="s">
        <v>595</v>
      </c>
      <c r="F749" s="335"/>
      <c r="G749" s="335"/>
      <c r="H749" s="347"/>
      <c r="I749" s="347"/>
      <c r="J749" s="336"/>
      <c r="K749" s="336"/>
      <c r="L749" s="346"/>
      <c r="N749" s="2">
        <f t="shared" si="48"/>
        <v>0</v>
      </c>
      <c r="O749" s="2">
        <f t="shared" si="45"/>
        <v>0</v>
      </c>
      <c r="P749" s="2">
        <f t="shared" si="46"/>
        <v>0</v>
      </c>
      <c r="Q749" s="2">
        <f t="shared" si="47"/>
        <v>0</v>
      </c>
    </row>
    <row r="750" spans="1:17" s="2" customFormat="1" ht="24" customHeight="1" x14ac:dyDescent="0.15">
      <c r="A750" s="333">
        <v>140</v>
      </c>
      <c r="B750" s="10" t="s">
        <v>22</v>
      </c>
      <c r="C750" s="14" t="s">
        <v>23</v>
      </c>
      <c r="D750" s="14" t="s">
        <v>24</v>
      </c>
      <c r="E750" s="14" t="s">
        <v>25</v>
      </c>
      <c r="F750" s="334" t="s">
        <v>17</v>
      </c>
      <c r="G750" s="334"/>
      <c r="H750" s="335"/>
      <c r="I750" s="335"/>
      <c r="J750" s="335"/>
      <c r="K750" s="335"/>
      <c r="L750" s="335"/>
      <c r="N750" s="2">
        <f t="shared" si="48"/>
        <v>0</v>
      </c>
      <c r="O750" s="2">
        <f t="shared" si="45"/>
        <v>0</v>
      </c>
      <c r="P750" s="2">
        <f t="shared" si="46"/>
        <v>0</v>
      </c>
      <c r="Q750" s="2">
        <f t="shared" si="47"/>
        <v>0</v>
      </c>
    </row>
    <row r="751" spans="1:17" s="2" customFormat="1" ht="26.25" customHeight="1" x14ac:dyDescent="0.15">
      <c r="A751" s="333"/>
      <c r="B751" s="336" t="s">
        <v>592</v>
      </c>
      <c r="C751" s="353" t="s">
        <v>596</v>
      </c>
      <c r="D751" s="348">
        <v>44640</v>
      </c>
      <c r="E751" s="336" t="s">
        <v>580</v>
      </c>
      <c r="F751" s="336" t="s">
        <v>105</v>
      </c>
      <c r="G751" s="336"/>
      <c r="H751" s="347" t="s">
        <v>30</v>
      </c>
      <c r="I751" s="347"/>
      <c r="J751" s="15" t="s">
        <v>7</v>
      </c>
      <c r="K751" s="15" t="s">
        <v>31</v>
      </c>
      <c r="L751" s="16">
        <v>980</v>
      </c>
      <c r="N751" s="2">
        <f t="shared" si="48"/>
        <v>980</v>
      </c>
      <c r="O751" s="2">
        <f t="shared" si="45"/>
        <v>0</v>
      </c>
      <c r="P751" s="2">
        <f t="shared" si="46"/>
        <v>0</v>
      </c>
      <c r="Q751" s="2">
        <f t="shared" si="47"/>
        <v>0</v>
      </c>
    </row>
    <row r="752" spans="1:17" s="2" customFormat="1" ht="270.75" customHeight="1" x14ac:dyDescent="0.15">
      <c r="A752" s="333"/>
      <c r="B752" s="336"/>
      <c r="C752" s="353"/>
      <c r="D752" s="348"/>
      <c r="E752" s="336"/>
      <c r="F752" s="336"/>
      <c r="G752" s="336"/>
      <c r="H752" s="347" t="s">
        <v>32</v>
      </c>
      <c r="I752" s="347"/>
      <c r="J752" s="15" t="s">
        <v>7</v>
      </c>
      <c r="K752" s="15" t="s">
        <v>31</v>
      </c>
      <c r="L752" s="16">
        <v>5905.14</v>
      </c>
      <c r="N752" s="2">
        <f t="shared" si="48"/>
        <v>5905.14</v>
      </c>
      <c r="O752" s="2">
        <f t="shared" si="45"/>
        <v>0</v>
      </c>
      <c r="P752" s="2">
        <f t="shared" si="46"/>
        <v>980</v>
      </c>
      <c r="Q752" s="2">
        <f t="shared" si="47"/>
        <v>0</v>
      </c>
    </row>
    <row r="753" spans="1:17" s="2" customFormat="1" ht="24" customHeight="1" x14ac:dyDescent="0.15">
      <c r="A753" s="333"/>
      <c r="B753" s="10" t="s">
        <v>33</v>
      </c>
      <c r="C753" s="14" t="s">
        <v>34</v>
      </c>
      <c r="D753" s="14" t="s">
        <v>35</v>
      </c>
      <c r="E753" s="14" t="s">
        <v>36</v>
      </c>
      <c r="F753" s="335"/>
      <c r="G753" s="335"/>
      <c r="H753" s="347" t="s">
        <v>37</v>
      </c>
      <c r="I753" s="347"/>
      <c r="J753" s="336" t="s">
        <v>31</v>
      </c>
      <c r="K753" s="336" t="s">
        <v>31</v>
      </c>
      <c r="L753" s="346">
        <v>0</v>
      </c>
      <c r="N753" s="2">
        <f t="shared" si="48"/>
        <v>0</v>
      </c>
      <c r="O753" s="2">
        <f t="shared" si="45"/>
        <v>5905.14</v>
      </c>
      <c r="P753" s="2">
        <f t="shared" si="46"/>
        <v>0</v>
      </c>
      <c r="Q753" s="2">
        <f t="shared" si="47"/>
        <v>0</v>
      </c>
    </row>
    <row r="754" spans="1:17" s="2" customFormat="1" ht="24" customHeight="1" x14ac:dyDescent="0.15">
      <c r="A754" s="333"/>
      <c r="B754" s="15" t="s">
        <v>136</v>
      </c>
      <c r="C754" s="15" t="s">
        <v>105</v>
      </c>
      <c r="D754" s="17">
        <v>44644</v>
      </c>
      <c r="E754" s="15" t="s">
        <v>321</v>
      </c>
      <c r="F754" s="335"/>
      <c r="G754" s="335"/>
      <c r="H754" s="347"/>
      <c r="I754" s="347"/>
      <c r="J754" s="336"/>
      <c r="K754" s="336"/>
      <c r="L754" s="346"/>
      <c r="N754" s="2">
        <f t="shared" si="48"/>
        <v>0</v>
      </c>
      <c r="O754" s="2">
        <f t="shared" si="45"/>
        <v>0</v>
      </c>
      <c r="P754" s="2">
        <f t="shared" si="46"/>
        <v>0</v>
      </c>
      <c r="Q754" s="2">
        <f t="shared" si="47"/>
        <v>0</v>
      </c>
    </row>
    <row r="755" spans="1:17" s="2" customFormat="1" ht="24" customHeight="1" x14ac:dyDescent="0.15">
      <c r="A755" s="333">
        <v>141</v>
      </c>
      <c r="B755" s="10" t="s">
        <v>22</v>
      </c>
      <c r="C755" s="14" t="s">
        <v>23</v>
      </c>
      <c r="D755" s="14" t="s">
        <v>24</v>
      </c>
      <c r="E755" s="14" t="s">
        <v>25</v>
      </c>
      <c r="F755" s="334" t="s">
        <v>17</v>
      </c>
      <c r="G755" s="334"/>
      <c r="H755" s="335"/>
      <c r="I755" s="335"/>
      <c r="J755" s="335"/>
      <c r="K755" s="335"/>
      <c r="L755" s="335"/>
      <c r="N755" s="2">
        <f t="shared" si="48"/>
        <v>0</v>
      </c>
      <c r="O755" s="2">
        <f t="shared" si="45"/>
        <v>0</v>
      </c>
      <c r="P755" s="2">
        <f t="shared" si="46"/>
        <v>0</v>
      </c>
      <c r="Q755" s="2">
        <f t="shared" si="47"/>
        <v>0</v>
      </c>
    </row>
    <row r="756" spans="1:17" s="2" customFormat="1" ht="26.25" customHeight="1" x14ac:dyDescent="0.15">
      <c r="A756" s="333"/>
      <c r="B756" s="336" t="s">
        <v>597</v>
      </c>
      <c r="C756" s="353" t="s">
        <v>598</v>
      </c>
      <c r="D756" s="348">
        <v>44640</v>
      </c>
      <c r="E756" s="336" t="s">
        <v>599</v>
      </c>
      <c r="F756" s="336" t="s">
        <v>600</v>
      </c>
      <c r="G756" s="336"/>
      <c r="H756" s="347" t="s">
        <v>30</v>
      </c>
      <c r="I756" s="347"/>
      <c r="J756" s="15" t="s">
        <v>31</v>
      </c>
      <c r="K756" s="15" t="s">
        <v>7</v>
      </c>
      <c r="L756" s="16">
        <v>351.5</v>
      </c>
      <c r="N756" s="2">
        <f t="shared" si="48"/>
        <v>0</v>
      </c>
      <c r="O756" s="2">
        <f t="shared" si="45"/>
        <v>0</v>
      </c>
      <c r="P756" s="2">
        <f t="shared" si="46"/>
        <v>0</v>
      </c>
      <c r="Q756" s="2">
        <f t="shared" si="47"/>
        <v>0</v>
      </c>
    </row>
    <row r="757" spans="1:17" s="2" customFormat="1" ht="408.95" customHeight="1" x14ac:dyDescent="0.15">
      <c r="A757" s="333"/>
      <c r="B757" s="336"/>
      <c r="C757" s="353"/>
      <c r="D757" s="348"/>
      <c r="E757" s="336"/>
      <c r="F757" s="336"/>
      <c r="G757" s="336"/>
      <c r="H757" s="347" t="s">
        <v>32</v>
      </c>
      <c r="I757" s="347"/>
      <c r="J757" s="336" t="s">
        <v>31</v>
      </c>
      <c r="K757" s="336" t="s">
        <v>31</v>
      </c>
      <c r="L757" s="346">
        <v>0</v>
      </c>
      <c r="N757" s="2">
        <f t="shared" si="48"/>
        <v>0</v>
      </c>
      <c r="O757" s="2">
        <f t="shared" si="45"/>
        <v>0</v>
      </c>
      <c r="P757" s="2">
        <f t="shared" si="46"/>
        <v>0</v>
      </c>
      <c r="Q757" s="2">
        <f t="shared" si="47"/>
        <v>0</v>
      </c>
    </row>
    <row r="758" spans="1:17" s="2" customFormat="1" ht="376.35" customHeight="1" x14ac:dyDescent="0.15">
      <c r="A758" s="333"/>
      <c r="B758" s="336"/>
      <c r="C758" s="353"/>
      <c r="D758" s="348"/>
      <c r="E758" s="336"/>
      <c r="F758" s="336"/>
      <c r="G758" s="336"/>
      <c r="H758" s="347"/>
      <c r="I758" s="347"/>
      <c r="J758" s="336"/>
      <c r="K758" s="336"/>
      <c r="L758" s="346"/>
      <c r="N758" s="2">
        <f t="shared" si="48"/>
        <v>0</v>
      </c>
      <c r="O758" s="2">
        <f t="shared" si="45"/>
        <v>0</v>
      </c>
      <c r="P758" s="2">
        <f t="shared" si="46"/>
        <v>0</v>
      </c>
      <c r="Q758" s="2">
        <f t="shared" si="47"/>
        <v>0</v>
      </c>
    </row>
    <row r="759" spans="1:17" s="2" customFormat="1" ht="24" customHeight="1" x14ac:dyDescent="0.15">
      <c r="A759" s="333"/>
      <c r="B759" s="10" t="s">
        <v>33</v>
      </c>
      <c r="C759" s="14" t="s">
        <v>34</v>
      </c>
      <c r="D759" s="14" t="s">
        <v>35</v>
      </c>
      <c r="E759" s="14" t="s">
        <v>36</v>
      </c>
      <c r="F759" s="335"/>
      <c r="G759" s="335"/>
      <c r="H759" s="347" t="s">
        <v>37</v>
      </c>
      <c r="I759" s="347"/>
      <c r="J759" s="336" t="s">
        <v>31</v>
      </c>
      <c r="K759" s="336" t="s">
        <v>7</v>
      </c>
      <c r="L759" s="346">
        <v>1505</v>
      </c>
      <c r="N759" s="2">
        <f t="shared" si="48"/>
        <v>0</v>
      </c>
      <c r="O759" s="2">
        <f t="shared" si="45"/>
        <v>0</v>
      </c>
      <c r="P759" s="2">
        <f t="shared" si="46"/>
        <v>0</v>
      </c>
      <c r="Q759" s="2">
        <f t="shared" si="47"/>
        <v>0</v>
      </c>
    </row>
    <row r="760" spans="1:17" s="2" customFormat="1" ht="24" customHeight="1" x14ac:dyDescent="0.15">
      <c r="A760" s="333"/>
      <c r="B760" s="15" t="s">
        <v>50</v>
      </c>
      <c r="C760" s="15" t="s">
        <v>600</v>
      </c>
      <c r="D760" s="17">
        <v>44645</v>
      </c>
      <c r="E760" s="15" t="s">
        <v>601</v>
      </c>
      <c r="F760" s="335"/>
      <c r="G760" s="335"/>
      <c r="H760" s="347"/>
      <c r="I760" s="347"/>
      <c r="J760" s="336"/>
      <c r="K760" s="336"/>
      <c r="L760" s="346"/>
      <c r="N760" s="2">
        <f t="shared" si="48"/>
        <v>0</v>
      </c>
      <c r="O760" s="2">
        <f t="shared" si="45"/>
        <v>0</v>
      </c>
      <c r="P760" s="2">
        <f t="shared" si="46"/>
        <v>0</v>
      </c>
      <c r="Q760" s="2">
        <f t="shared" si="47"/>
        <v>0</v>
      </c>
    </row>
    <row r="761" spans="1:17" s="2" customFormat="1" ht="24" customHeight="1" x14ac:dyDescent="0.15">
      <c r="A761" s="333">
        <v>142</v>
      </c>
      <c r="B761" s="10" t="s">
        <v>22</v>
      </c>
      <c r="C761" s="14" t="s">
        <v>23</v>
      </c>
      <c r="D761" s="14" t="s">
        <v>24</v>
      </c>
      <c r="E761" s="14" t="s">
        <v>25</v>
      </c>
      <c r="F761" s="334" t="s">
        <v>17</v>
      </c>
      <c r="G761" s="334"/>
      <c r="H761" s="335"/>
      <c r="I761" s="335"/>
      <c r="J761" s="335"/>
      <c r="K761" s="335"/>
      <c r="L761" s="335"/>
      <c r="N761" s="2">
        <f t="shared" si="48"/>
        <v>0</v>
      </c>
      <c r="O761" s="2">
        <f t="shared" si="45"/>
        <v>0</v>
      </c>
      <c r="P761" s="2">
        <f t="shared" si="46"/>
        <v>0</v>
      </c>
      <c r="Q761" s="2">
        <f t="shared" si="47"/>
        <v>0</v>
      </c>
    </row>
    <row r="762" spans="1:17" s="2" customFormat="1" ht="26.25" customHeight="1" x14ac:dyDescent="0.15">
      <c r="A762" s="333"/>
      <c r="B762" s="336" t="s">
        <v>602</v>
      </c>
      <c r="C762" s="353" t="s">
        <v>603</v>
      </c>
      <c r="D762" s="348">
        <v>44642</v>
      </c>
      <c r="E762" s="336" t="s">
        <v>604</v>
      </c>
      <c r="F762" s="336" t="s">
        <v>605</v>
      </c>
      <c r="G762" s="336"/>
      <c r="H762" s="347" t="s">
        <v>30</v>
      </c>
      <c r="I762" s="347"/>
      <c r="J762" s="15" t="s">
        <v>31</v>
      </c>
      <c r="K762" s="15" t="s">
        <v>7</v>
      </c>
      <c r="L762" s="16">
        <v>996.25</v>
      </c>
      <c r="N762" s="2">
        <f t="shared" si="48"/>
        <v>0</v>
      </c>
      <c r="O762" s="2">
        <f t="shared" si="45"/>
        <v>0</v>
      </c>
      <c r="P762" s="2">
        <f t="shared" si="46"/>
        <v>0</v>
      </c>
      <c r="Q762" s="2">
        <f t="shared" si="47"/>
        <v>0</v>
      </c>
    </row>
    <row r="763" spans="1:17" s="2" customFormat="1" ht="408.95" customHeight="1" x14ac:dyDescent="0.15">
      <c r="A763" s="333"/>
      <c r="B763" s="336"/>
      <c r="C763" s="353"/>
      <c r="D763" s="348"/>
      <c r="E763" s="336"/>
      <c r="F763" s="336"/>
      <c r="G763" s="336"/>
      <c r="H763" s="347" t="s">
        <v>32</v>
      </c>
      <c r="I763" s="347"/>
      <c r="J763" s="336" t="s">
        <v>31</v>
      </c>
      <c r="K763" s="336" t="s">
        <v>7</v>
      </c>
      <c r="L763" s="346">
        <v>197.2</v>
      </c>
      <c r="N763" s="2">
        <f t="shared" si="48"/>
        <v>0</v>
      </c>
      <c r="O763" s="2">
        <f t="shared" si="45"/>
        <v>0</v>
      </c>
      <c r="P763" s="2">
        <f t="shared" si="46"/>
        <v>0</v>
      </c>
      <c r="Q763" s="2">
        <f t="shared" si="47"/>
        <v>0</v>
      </c>
    </row>
    <row r="764" spans="1:17" s="2" customFormat="1" ht="407.85" customHeight="1" x14ac:dyDescent="0.15">
      <c r="A764" s="333"/>
      <c r="B764" s="336"/>
      <c r="C764" s="353"/>
      <c r="D764" s="348"/>
      <c r="E764" s="336"/>
      <c r="F764" s="336"/>
      <c r="G764" s="336"/>
      <c r="H764" s="347"/>
      <c r="I764" s="347"/>
      <c r="J764" s="336"/>
      <c r="K764" s="336"/>
      <c r="L764" s="346"/>
      <c r="N764" s="2">
        <f t="shared" si="48"/>
        <v>0</v>
      </c>
      <c r="O764" s="2">
        <f t="shared" si="45"/>
        <v>0</v>
      </c>
      <c r="P764" s="2">
        <f t="shared" si="46"/>
        <v>0</v>
      </c>
      <c r="Q764" s="2">
        <f t="shared" si="47"/>
        <v>0</v>
      </c>
    </row>
    <row r="765" spans="1:17" s="2" customFormat="1" ht="24" customHeight="1" x14ac:dyDescent="0.15">
      <c r="A765" s="333"/>
      <c r="B765" s="10" t="s">
        <v>33</v>
      </c>
      <c r="C765" s="14" t="s">
        <v>34</v>
      </c>
      <c r="D765" s="14" t="s">
        <v>35</v>
      </c>
      <c r="E765" s="14" t="s">
        <v>36</v>
      </c>
      <c r="F765" s="335"/>
      <c r="G765" s="335"/>
      <c r="H765" s="347" t="s">
        <v>37</v>
      </c>
      <c r="I765" s="347"/>
      <c r="J765" s="336" t="s">
        <v>31</v>
      </c>
      <c r="K765" s="336" t="s">
        <v>31</v>
      </c>
      <c r="L765" s="346">
        <v>0</v>
      </c>
      <c r="N765" s="2">
        <f t="shared" si="48"/>
        <v>0</v>
      </c>
      <c r="O765" s="2">
        <f t="shared" si="45"/>
        <v>0</v>
      </c>
      <c r="P765" s="2">
        <f t="shared" si="46"/>
        <v>0</v>
      </c>
      <c r="Q765" s="2">
        <f t="shared" si="47"/>
        <v>0</v>
      </c>
    </row>
    <row r="766" spans="1:17" s="2" customFormat="1" ht="24" customHeight="1" x14ac:dyDescent="0.15">
      <c r="A766" s="333"/>
      <c r="B766" s="15" t="s">
        <v>161</v>
      </c>
      <c r="C766" s="15" t="s">
        <v>605</v>
      </c>
      <c r="D766" s="17">
        <v>44646</v>
      </c>
      <c r="E766" s="15" t="s">
        <v>606</v>
      </c>
      <c r="F766" s="335"/>
      <c r="G766" s="335"/>
      <c r="H766" s="347"/>
      <c r="I766" s="347"/>
      <c r="J766" s="336"/>
      <c r="K766" s="336"/>
      <c r="L766" s="346"/>
      <c r="N766" s="2">
        <f t="shared" si="48"/>
        <v>0</v>
      </c>
      <c r="O766" s="2">
        <f t="shared" si="45"/>
        <v>0</v>
      </c>
      <c r="P766" s="2">
        <f t="shared" si="46"/>
        <v>0</v>
      </c>
      <c r="Q766" s="2">
        <f t="shared" si="47"/>
        <v>0</v>
      </c>
    </row>
    <row r="767" spans="1:17" s="2" customFormat="1" ht="24" customHeight="1" x14ac:dyDescent="0.15">
      <c r="A767" s="333">
        <v>143</v>
      </c>
      <c r="B767" s="10" t="s">
        <v>22</v>
      </c>
      <c r="C767" s="14" t="s">
        <v>23</v>
      </c>
      <c r="D767" s="14" t="s">
        <v>24</v>
      </c>
      <c r="E767" s="14" t="s">
        <v>25</v>
      </c>
      <c r="F767" s="334" t="s">
        <v>17</v>
      </c>
      <c r="G767" s="334"/>
      <c r="H767" s="335"/>
      <c r="I767" s="335"/>
      <c r="J767" s="335"/>
      <c r="K767" s="335"/>
      <c r="L767" s="335"/>
      <c r="N767" s="2">
        <f t="shared" si="48"/>
        <v>0</v>
      </c>
      <c r="O767" s="2">
        <f t="shared" si="45"/>
        <v>0</v>
      </c>
      <c r="P767" s="2">
        <f t="shared" si="46"/>
        <v>0</v>
      </c>
      <c r="Q767" s="2">
        <f t="shared" si="47"/>
        <v>0</v>
      </c>
    </row>
    <row r="768" spans="1:17" s="2" customFormat="1" ht="26.25" customHeight="1" x14ac:dyDescent="0.15">
      <c r="A768" s="333"/>
      <c r="B768" s="336" t="s">
        <v>607</v>
      </c>
      <c r="C768" s="353" t="s">
        <v>608</v>
      </c>
      <c r="D768" s="348">
        <v>44650</v>
      </c>
      <c r="E768" s="336" t="s">
        <v>134</v>
      </c>
      <c r="F768" s="336" t="s">
        <v>609</v>
      </c>
      <c r="G768" s="336"/>
      <c r="H768" s="347" t="s">
        <v>30</v>
      </c>
      <c r="I768" s="347"/>
      <c r="J768" s="15" t="s">
        <v>31</v>
      </c>
      <c r="K768" s="15" t="s">
        <v>7</v>
      </c>
      <c r="L768" s="16">
        <v>386.63</v>
      </c>
      <c r="N768" s="2">
        <f t="shared" si="48"/>
        <v>0</v>
      </c>
      <c r="O768" s="2">
        <f t="shared" si="45"/>
        <v>0</v>
      </c>
      <c r="P768" s="2">
        <f t="shared" si="46"/>
        <v>0</v>
      </c>
      <c r="Q768" s="2">
        <f t="shared" si="47"/>
        <v>0</v>
      </c>
    </row>
    <row r="769" spans="1:17" s="2" customFormat="1" ht="386.25" customHeight="1" x14ac:dyDescent="0.15">
      <c r="A769" s="333"/>
      <c r="B769" s="336"/>
      <c r="C769" s="353"/>
      <c r="D769" s="348"/>
      <c r="E769" s="336"/>
      <c r="F769" s="336"/>
      <c r="G769" s="336"/>
      <c r="H769" s="347" t="s">
        <v>32</v>
      </c>
      <c r="I769" s="347"/>
      <c r="J769" s="15" t="s">
        <v>31</v>
      </c>
      <c r="K769" s="15" t="s">
        <v>7</v>
      </c>
      <c r="L769" s="16">
        <v>197.2</v>
      </c>
      <c r="N769" s="2">
        <f t="shared" si="48"/>
        <v>0</v>
      </c>
      <c r="O769" s="2">
        <f t="shared" si="45"/>
        <v>0</v>
      </c>
      <c r="P769" s="2">
        <f t="shared" si="46"/>
        <v>0</v>
      </c>
      <c r="Q769" s="2">
        <f t="shared" si="47"/>
        <v>0</v>
      </c>
    </row>
    <row r="770" spans="1:17" s="2" customFormat="1" ht="24" customHeight="1" x14ac:dyDescent="0.15">
      <c r="A770" s="333"/>
      <c r="B770" s="10" t="s">
        <v>33</v>
      </c>
      <c r="C770" s="14" t="s">
        <v>34</v>
      </c>
      <c r="D770" s="14" t="s">
        <v>35</v>
      </c>
      <c r="E770" s="14" t="s">
        <v>36</v>
      </c>
      <c r="F770" s="335"/>
      <c r="G770" s="335"/>
      <c r="H770" s="347" t="s">
        <v>37</v>
      </c>
      <c r="I770" s="347"/>
      <c r="J770" s="336" t="s">
        <v>31</v>
      </c>
      <c r="K770" s="336" t="s">
        <v>31</v>
      </c>
      <c r="L770" s="346">
        <v>0</v>
      </c>
      <c r="N770" s="2">
        <f t="shared" si="48"/>
        <v>0</v>
      </c>
      <c r="O770" s="2">
        <f t="shared" si="45"/>
        <v>0</v>
      </c>
      <c r="P770" s="2">
        <f t="shared" si="46"/>
        <v>0</v>
      </c>
      <c r="Q770" s="2">
        <f t="shared" si="47"/>
        <v>0</v>
      </c>
    </row>
    <row r="771" spans="1:17" s="2" customFormat="1" ht="24" customHeight="1" x14ac:dyDescent="0.15">
      <c r="A771" s="333"/>
      <c r="B771" s="15" t="s">
        <v>44</v>
      </c>
      <c r="C771" s="15" t="s">
        <v>609</v>
      </c>
      <c r="D771" s="17">
        <v>44652</v>
      </c>
      <c r="E771" s="15" t="s">
        <v>268</v>
      </c>
      <c r="F771" s="335"/>
      <c r="G771" s="335"/>
      <c r="H771" s="347"/>
      <c r="I771" s="347"/>
      <c r="J771" s="336"/>
      <c r="K771" s="336"/>
      <c r="L771" s="346"/>
      <c r="N771" s="2">
        <f t="shared" si="48"/>
        <v>0</v>
      </c>
      <c r="O771" s="2">
        <f t="shared" si="45"/>
        <v>0</v>
      </c>
      <c r="P771" s="2">
        <f t="shared" si="46"/>
        <v>0</v>
      </c>
      <c r="Q771" s="2">
        <f t="shared" si="47"/>
        <v>0</v>
      </c>
    </row>
    <row r="772" spans="1:17" s="2" customFormat="1" ht="24" customHeight="1" x14ac:dyDescent="0.15">
      <c r="A772" s="333">
        <v>144</v>
      </c>
      <c r="B772" s="10" t="s">
        <v>22</v>
      </c>
      <c r="C772" s="14" t="s">
        <v>23</v>
      </c>
      <c r="D772" s="14" t="s">
        <v>24</v>
      </c>
      <c r="E772" s="14" t="s">
        <v>25</v>
      </c>
      <c r="F772" s="334" t="s">
        <v>17</v>
      </c>
      <c r="G772" s="334"/>
      <c r="H772" s="335"/>
      <c r="I772" s="335"/>
      <c r="J772" s="335"/>
      <c r="K772" s="335"/>
      <c r="L772" s="335"/>
      <c r="N772" s="2">
        <f t="shared" si="48"/>
        <v>0</v>
      </c>
      <c r="O772" s="2">
        <f t="shared" si="45"/>
        <v>0</v>
      </c>
      <c r="P772" s="2">
        <f t="shared" si="46"/>
        <v>0</v>
      </c>
      <c r="Q772" s="2">
        <f t="shared" si="47"/>
        <v>0</v>
      </c>
    </row>
    <row r="773" spans="1:17" s="2" customFormat="1" ht="26.25" customHeight="1" x14ac:dyDescent="0.15">
      <c r="A773" s="333"/>
      <c r="B773" s="336" t="s">
        <v>610</v>
      </c>
      <c r="C773" s="353" t="s">
        <v>611</v>
      </c>
      <c r="D773" s="348">
        <v>44648</v>
      </c>
      <c r="E773" s="336" t="s">
        <v>612</v>
      </c>
      <c r="F773" s="336" t="s">
        <v>613</v>
      </c>
      <c r="G773" s="336"/>
      <c r="H773" s="347" t="s">
        <v>30</v>
      </c>
      <c r="I773" s="347"/>
      <c r="J773" s="15" t="s">
        <v>31</v>
      </c>
      <c r="K773" s="15" t="s">
        <v>7</v>
      </c>
      <c r="L773" s="16">
        <v>203</v>
      </c>
      <c r="N773" s="2">
        <f t="shared" si="48"/>
        <v>0</v>
      </c>
      <c r="O773" s="2">
        <f t="shared" si="45"/>
        <v>0</v>
      </c>
      <c r="P773" s="2">
        <f t="shared" si="46"/>
        <v>0</v>
      </c>
      <c r="Q773" s="2">
        <f t="shared" si="47"/>
        <v>0</v>
      </c>
    </row>
    <row r="774" spans="1:17" s="2" customFormat="1" ht="260.25" customHeight="1" x14ac:dyDescent="0.15">
      <c r="A774" s="333"/>
      <c r="B774" s="336"/>
      <c r="C774" s="353"/>
      <c r="D774" s="348"/>
      <c r="E774" s="336"/>
      <c r="F774" s="336"/>
      <c r="G774" s="336"/>
      <c r="H774" s="347" t="s">
        <v>32</v>
      </c>
      <c r="I774" s="347"/>
      <c r="J774" s="15" t="s">
        <v>31</v>
      </c>
      <c r="K774" s="15" t="s">
        <v>7</v>
      </c>
      <c r="L774" s="16">
        <v>313.19</v>
      </c>
      <c r="N774" s="2">
        <f t="shared" si="48"/>
        <v>0</v>
      </c>
      <c r="O774" s="2">
        <f t="shared" si="45"/>
        <v>0</v>
      </c>
      <c r="P774" s="2">
        <f t="shared" si="46"/>
        <v>0</v>
      </c>
      <c r="Q774" s="2">
        <f t="shared" si="47"/>
        <v>0</v>
      </c>
    </row>
    <row r="775" spans="1:17" s="2" customFormat="1" ht="24" customHeight="1" x14ac:dyDescent="0.15">
      <c r="A775" s="333"/>
      <c r="B775" s="10" t="s">
        <v>33</v>
      </c>
      <c r="C775" s="14" t="s">
        <v>34</v>
      </c>
      <c r="D775" s="14" t="s">
        <v>35</v>
      </c>
      <c r="E775" s="14" t="s">
        <v>36</v>
      </c>
      <c r="F775" s="335"/>
      <c r="G775" s="335"/>
      <c r="H775" s="347" t="s">
        <v>37</v>
      </c>
      <c r="I775" s="347"/>
      <c r="J775" s="336" t="s">
        <v>31</v>
      </c>
      <c r="K775" s="336" t="s">
        <v>31</v>
      </c>
      <c r="L775" s="346">
        <v>0</v>
      </c>
      <c r="N775" s="2">
        <f t="shared" si="48"/>
        <v>0</v>
      </c>
      <c r="O775" s="2">
        <f t="shared" si="45"/>
        <v>0</v>
      </c>
      <c r="P775" s="2">
        <f t="shared" si="46"/>
        <v>0</v>
      </c>
      <c r="Q775" s="2">
        <f t="shared" si="47"/>
        <v>0</v>
      </c>
    </row>
    <row r="776" spans="1:17" s="2" customFormat="1" ht="24" customHeight="1" x14ac:dyDescent="0.15">
      <c r="A776" s="333"/>
      <c r="B776" s="15" t="s">
        <v>44</v>
      </c>
      <c r="C776" s="15" t="s">
        <v>613</v>
      </c>
      <c r="D776" s="17">
        <v>44649</v>
      </c>
      <c r="E776" s="15" t="s">
        <v>614</v>
      </c>
      <c r="F776" s="335"/>
      <c r="G776" s="335"/>
      <c r="H776" s="347"/>
      <c r="I776" s="347"/>
      <c r="J776" s="336"/>
      <c r="K776" s="336"/>
      <c r="L776" s="346"/>
      <c r="N776" s="2">
        <f t="shared" si="48"/>
        <v>0</v>
      </c>
      <c r="O776" s="2">
        <f t="shared" si="45"/>
        <v>0</v>
      </c>
      <c r="P776" s="2">
        <f t="shared" si="46"/>
        <v>0</v>
      </c>
      <c r="Q776" s="2">
        <f t="shared" si="47"/>
        <v>0</v>
      </c>
    </row>
    <row r="777" spans="1:17" s="2" customFormat="1" ht="24" customHeight="1" x14ac:dyDescent="0.15">
      <c r="A777" s="333">
        <v>145</v>
      </c>
      <c r="B777" s="10" t="s">
        <v>22</v>
      </c>
      <c r="C777" s="14" t="s">
        <v>23</v>
      </c>
      <c r="D777" s="14" t="s">
        <v>24</v>
      </c>
      <c r="E777" s="14" t="s">
        <v>25</v>
      </c>
      <c r="F777" s="334" t="s">
        <v>17</v>
      </c>
      <c r="G777" s="334"/>
      <c r="H777" s="335"/>
      <c r="I777" s="335"/>
      <c r="J777" s="335"/>
      <c r="K777" s="335"/>
      <c r="L777" s="335"/>
      <c r="N777" s="2">
        <f t="shared" si="48"/>
        <v>0</v>
      </c>
      <c r="O777" s="2">
        <f t="shared" si="45"/>
        <v>0</v>
      </c>
      <c r="P777" s="2">
        <f t="shared" si="46"/>
        <v>0</v>
      </c>
      <c r="Q777" s="2">
        <f t="shared" si="47"/>
        <v>0</v>
      </c>
    </row>
    <row r="778" spans="1:17" s="2" customFormat="1" ht="26.25" customHeight="1" x14ac:dyDescent="0.15">
      <c r="A778" s="333"/>
      <c r="B778" s="336" t="s">
        <v>615</v>
      </c>
      <c r="C778" s="353" t="s">
        <v>616</v>
      </c>
      <c r="D778" s="348">
        <v>44639</v>
      </c>
      <c r="E778" s="336" t="s">
        <v>617</v>
      </c>
      <c r="F778" s="336" t="s">
        <v>618</v>
      </c>
      <c r="G778" s="336"/>
      <c r="H778" s="347" t="s">
        <v>30</v>
      </c>
      <c r="I778" s="347"/>
      <c r="J778" s="15" t="s">
        <v>31</v>
      </c>
      <c r="K778" s="15" t="s">
        <v>31</v>
      </c>
      <c r="L778" s="16">
        <v>0</v>
      </c>
      <c r="N778" s="2">
        <f t="shared" si="48"/>
        <v>0</v>
      </c>
      <c r="O778" s="2">
        <f t="shared" ref="O778:O841" si="49">IF(H777="Airfare",N777,0)</f>
        <v>0</v>
      </c>
      <c r="P778" s="2">
        <f t="shared" ref="P778:P841" si="50">IF($H777="Lodging &amp; M&amp;IE",$N777,0)</f>
        <v>0</v>
      </c>
      <c r="Q778" s="2">
        <f t="shared" ref="Q778:Q841" si="51">IF($H777="Other",$N777,0)</f>
        <v>0</v>
      </c>
    </row>
    <row r="779" spans="1:17" s="2" customFormat="1" ht="354.75" customHeight="1" x14ac:dyDescent="0.15">
      <c r="A779" s="333"/>
      <c r="B779" s="336"/>
      <c r="C779" s="353"/>
      <c r="D779" s="348"/>
      <c r="E779" s="336"/>
      <c r="F779" s="336"/>
      <c r="G779" s="336"/>
      <c r="H779" s="347" t="s">
        <v>32</v>
      </c>
      <c r="I779" s="347"/>
      <c r="J779" s="15" t="s">
        <v>31</v>
      </c>
      <c r="K779" s="15" t="s">
        <v>7</v>
      </c>
      <c r="L779" s="16">
        <v>477.07</v>
      </c>
      <c r="N779" s="2">
        <f t="shared" si="48"/>
        <v>0</v>
      </c>
      <c r="O779" s="2">
        <f t="shared" si="49"/>
        <v>0</v>
      </c>
      <c r="P779" s="2">
        <f t="shared" si="50"/>
        <v>0</v>
      </c>
      <c r="Q779" s="2">
        <f t="shared" si="51"/>
        <v>0</v>
      </c>
    </row>
    <row r="780" spans="1:17" s="2" customFormat="1" ht="24" customHeight="1" x14ac:dyDescent="0.15">
      <c r="A780" s="333"/>
      <c r="B780" s="10" t="s">
        <v>33</v>
      </c>
      <c r="C780" s="14" t="s">
        <v>34</v>
      </c>
      <c r="D780" s="14" t="s">
        <v>35</v>
      </c>
      <c r="E780" s="14" t="s">
        <v>36</v>
      </c>
      <c r="F780" s="335"/>
      <c r="G780" s="335"/>
      <c r="H780" s="347" t="s">
        <v>37</v>
      </c>
      <c r="I780" s="347"/>
      <c r="J780" s="336" t="s">
        <v>31</v>
      </c>
      <c r="K780" s="336" t="s">
        <v>31</v>
      </c>
      <c r="L780" s="346">
        <v>0</v>
      </c>
      <c r="N780" s="2">
        <f t="shared" si="48"/>
        <v>0</v>
      </c>
      <c r="O780" s="2">
        <f t="shared" si="49"/>
        <v>0</v>
      </c>
      <c r="P780" s="2">
        <f t="shared" si="50"/>
        <v>0</v>
      </c>
      <c r="Q780" s="2">
        <f t="shared" si="51"/>
        <v>0</v>
      </c>
    </row>
    <row r="781" spans="1:17" s="2" customFormat="1" ht="24" customHeight="1" x14ac:dyDescent="0.15">
      <c r="A781" s="333"/>
      <c r="B781" s="15" t="s">
        <v>44</v>
      </c>
      <c r="C781" s="15" t="s">
        <v>618</v>
      </c>
      <c r="D781" s="17">
        <v>44646</v>
      </c>
      <c r="E781" s="15" t="s">
        <v>619</v>
      </c>
      <c r="F781" s="335"/>
      <c r="G781" s="335"/>
      <c r="H781" s="347"/>
      <c r="I781" s="347"/>
      <c r="J781" s="336"/>
      <c r="K781" s="336"/>
      <c r="L781" s="346"/>
      <c r="N781" s="2">
        <f t="shared" si="48"/>
        <v>0</v>
      </c>
      <c r="O781" s="2">
        <f t="shared" si="49"/>
        <v>0</v>
      </c>
      <c r="P781" s="2">
        <f t="shared" si="50"/>
        <v>0</v>
      </c>
      <c r="Q781" s="2">
        <f t="shared" si="51"/>
        <v>0</v>
      </c>
    </row>
    <row r="782" spans="1:17" s="2" customFormat="1" ht="24" customHeight="1" x14ac:dyDescent="0.15">
      <c r="A782" s="333">
        <v>146</v>
      </c>
      <c r="B782" s="10" t="s">
        <v>22</v>
      </c>
      <c r="C782" s="14" t="s">
        <v>23</v>
      </c>
      <c r="D782" s="14" t="s">
        <v>24</v>
      </c>
      <c r="E782" s="14" t="s">
        <v>25</v>
      </c>
      <c r="F782" s="334" t="s">
        <v>17</v>
      </c>
      <c r="G782" s="334"/>
      <c r="H782" s="335"/>
      <c r="I782" s="335"/>
      <c r="J782" s="335"/>
      <c r="K782" s="335"/>
      <c r="L782" s="335"/>
      <c r="N782" s="2">
        <f t="shared" si="48"/>
        <v>0</v>
      </c>
      <c r="O782" s="2">
        <f t="shared" si="49"/>
        <v>0</v>
      </c>
      <c r="P782" s="2">
        <f t="shared" si="50"/>
        <v>0</v>
      </c>
      <c r="Q782" s="2">
        <f t="shared" si="51"/>
        <v>0</v>
      </c>
    </row>
    <row r="783" spans="1:17" s="2" customFormat="1" ht="26.25" customHeight="1" x14ac:dyDescent="0.15">
      <c r="A783" s="333"/>
      <c r="B783" s="336" t="s">
        <v>620</v>
      </c>
      <c r="C783" s="353" t="s">
        <v>621</v>
      </c>
      <c r="D783" s="348">
        <v>44642</v>
      </c>
      <c r="E783" s="336" t="s">
        <v>143</v>
      </c>
      <c r="F783" s="336" t="s">
        <v>622</v>
      </c>
      <c r="G783" s="336"/>
      <c r="H783" s="347" t="s">
        <v>30</v>
      </c>
      <c r="I783" s="347"/>
      <c r="J783" s="15" t="s">
        <v>31</v>
      </c>
      <c r="K783" s="15" t="s">
        <v>31</v>
      </c>
      <c r="L783" s="16">
        <v>0</v>
      </c>
      <c r="N783" s="2">
        <f t="shared" ref="N783:N846" si="52">IF(J783="X",L783,0)</f>
        <v>0</v>
      </c>
      <c r="O783" s="2">
        <f t="shared" si="49"/>
        <v>0</v>
      </c>
      <c r="P783" s="2">
        <f t="shared" si="50"/>
        <v>0</v>
      </c>
      <c r="Q783" s="2">
        <f t="shared" si="51"/>
        <v>0</v>
      </c>
    </row>
    <row r="784" spans="1:17" s="2" customFormat="1" ht="197.25" customHeight="1" x14ac:dyDescent="0.15">
      <c r="A784" s="333"/>
      <c r="B784" s="336"/>
      <c r="C784" s="353"/>
      <c r="D784" s="348"/>
      <c r="E784" s="336"/>
      <c r="F784" s="336"/>
      <c r="G784" s="336"/>
      <c r="H784" s="347" t="s">
        <v>32</v>
      </c>
      <c r="I784" s="347"/>
      <c r="J784" s="15" t="s">
        <v>31</v>
      </c>
      <c r="K784" s="15" t="s">
        <v>31</v>
      </c>
      <c r="L784" s="16">
        <v>0</v>
      </c>
      <c r="N784" s="2">
        <f t="shared" si="52"/>
        <v>0</v>
      </c>
      <c r="O784" s="2">
        <f t="shared" si="49"/>
        <v>0</v>
      </c>
      <c r="P784" s="2">
        <f t="shared" si="50"/>
        <v>0</v>
      </c>
      <c r="Q784" s="2">
        <f t="shared" si="51"/>
        <v>0</v>
      </c>
    </row>
    <row r="785" spans="1:17" s="2" customFormat="1" ht="24" customHeight="1" x14ac:dyDescent="0.15">
      <c r="A785" s="333"/>
      <c r="B785" s="10" t="s">
        <v>33</v>
      </c>
      <c r="C785" s="14" t="s">
        <v>34</v>
      </c>
      <c r="D785" s="14" t="s">
        <v>35</v>
      </c>
      <c r="E785" s="14" t="s">
        <v>36</v>
      </c>
      <c r="F785" s="335"/>
      <c r="G785" s="335"/>
      <c r="H785" s="347" t="s">
        <v>37</v>
      </c>
      <c r="I785" s="347"/>
      <c r="J785" s="336" t="s">
        <v>31</v>
      </c>
      <c r="K785" s="336" t="s">
        <v>7</v>
      </c>
      <c r="L785" s="346">
        <v>500</v>
      </c>
      <c r="N785" s="2">
        <f t="shared" si="52"/>
        <v>0</v>
      </c>
      <c r="O785" s="2">
        <f t="shared" si="49"/>
        <v>0</v>
      </c>
      <c r="P785" s="2">
        <f t="shared" si="50"/>
        <v>0</v>
      </c>
      <c r="Q785" s="2">
        <f t="shared" si="51"/>
        <v>0</v>
      </c>
    </row>
    <row r="786" spans="1:17" s="2" customFormat="1" ht="24" customHeight="1" x14ac:dyDescent="0.15">
      <c r="A786" s="333"/>
      <c r="B786" s="15" t="s">
        <v>202</v>
      </c>
      <c r="C786" s="15" t="s">
        <v>622</v>
      </c>
      <c r="D786" s="17">
        <v>44646</v>
      </c>
      <c r="E786" s="15" t="s">
        <v>606</v>
      </c>
      <c r="F786" s="335"/>
      <c r="G786" s="335"/>
      <c r="H786" s="347"/>
      <c r="I786" s="347"/>
      <c r="J786" s="336"/>
      <c r="K786" s="336"/>
      <c r="L786" s="346"/>
      <c r="N786" s="2">
        <f t="shared" si="52"/>
        <v>0</v>
      </c>
      <c r="O786" s="2">
        <f t="shared" si="49"/>
        <v>0</v>
      </c>
      <c r="P786" s="2">
        <f t="shared" si="50"/>
        <v>0</v>
      </c>
      <c r="Q786" s="2">
        <f t="shared" si="51"/>
        <v>0</v>
      </c>
    </row>
    <row r="787" spans="1:17" s="2" customFormat="1" ht="24" customHeight="1" x14ac:dyDescent="0.15">
      <c r="A787" s="333">
        <v>147</v>
      </c>
      <c r="B787" s="10" t="s">
        <v>22</v>
      </c>
      <c r="C787" s="14" t="s">
        <v>23</v>
      </c>
      <c r="D787" s="14" t="s">
        <v>24</v>
      </c>
      <c r="E787" s="14" t="s">
        <v>25</v>
      </c>
      <c r="F787" s="334" t="s">
        <v>17</v>
      </c>
      <c r="G787" s="334"/>
      <c r="H787" s="335"/>
      <c r="I787" s="335"/>
      <c r="J787" s="335"/>
      <c r="K787" s="335"/>
      <c r="L787" s="335"/>
      <c r="N787" s="2">
        <f t="shared" si="52"/>
        <v>0</v>
      </c>
      <c r="O787" s="2">
        <f t="shared" si="49"/>
        <v>0</v>
      </c>
      <c r="P787" s="2">
        <f t="shared" si="50"/>
        <v>0</v>
      </c>
      <c r="Q787" s="2">
        <f t="shared" si="51"/>
        <v>0</v>
      </c>
    </row>
    <row r="788" spans="1:17" s="2" customFormat="1" ht="26.25" customHeight="1" x14ac:dyDescent="0.15">
      <c r="A788" s="333"/>
      <c r="B788" s="336" t="s">
        <v>623</v>
      </c>
      <c r="C788" s="353" t="s">
        <v>624</v>
      </c>
      <c r="D788" s="348">
        <v>44632</v>
      </c>
      <c r="E788" s="336" t="s">
        <v>625</v>
      </c>
      <c r="F788" s="336" t="s">
        <v>626</v>
      </c>
      <c r="G788" s="336"/>
      <c r="H788" s="347" t="s">
        <v>30</v>
      </c>
      <c r="I788" s="347"/>
      <c r="J788" s="15" t="s">
        <v>31</v>
      </c>
      <c r="K788" s="15" t="s">
        <v>7</v>
      </c>
      <c r="L788" s="16">
        <v>905.69</v>
      </c>
      <c r="N788" s="2">
        <f t="shared" si="52"/>
        <v>0</v>
      </c>
      <c r="O788" s="2">
        <f t="shared" si="49"/>
        <v>0</v>
      </c>
      <c r="P788" s="2">
        <f t="shared" si="50"/>
        <v>0</v>
      </c>
      <c r="Q788" s="2">
        <f t="shared" si="51"/>
        <v>0</v>
      </c>
    </row>
    <row r="789" spans="1:17" s="2" customFormat="1" ht="408.95" customHeight="1" x14ac:dyDescent="0.15">
      <c r="A789" s="333"/>
      <c r="B789" s="336"/>
      <c r="C789" s="353"/>
      <c r="D789" s="348"/>
      <c r="E789" s="336"/>
      <c r="F789" s="336"/>
      <c r="G789" s="336"/>
      <c r="H789" s="347" t="s">
        <v>32</v>
      </c>
      <c r="I789" s="347"/>
      <c r="J789" s="336" t="s">
        <v>31</v>
      </c>
      <c r="K789" s="336" t="s">
        <v>7</v>
      </c>
      <c r="L789" s="346">
        <v>2434.37</v>
      </c>
      <c r="N789" s="2">
        <f t="shared" si="52"/>
        <v>0</v>
      </c>
      <c r="O789" s="2">
        <f t="shared" si="49"/>
        <v>0</v>
      </c>
      <c r="P789" s="2">
        <f t="shared" si="50"/>
        <v>0</v>
      </c>
      <c r="Q789" s="2">
        <f t="shared" si="51"/>
        <v>0</v>
      </c>
    </row>
    <row r="790" spans="1:17" s="2" customFormat="1" ht="281.85000000000002" customHeight="1" x14ac:dyDescent="0.15">
      <c r="A790" s="333"/>
      <c r="B790" s="336"/>
      <c r="C790" s="353"/>
      <c r="D790" s="348"/>
      <c r="E790" s="336"/>
      <c r="F790" s="336"/>
      <c r="G790" s="336"/>
      <c r="H790" s="347"/>
      <c r="I790" s="347"/>
      <c r="J790" s="336"/>
      <c r="K790" s="336"/>
      <c r="L790" s="346"/>
      <c r="N790" s="2">
        <f t="shared" si="52"/>
        <v>0</v>
      </c>
      <c r="O790" s="2">
        <f t="shared" si="49"/>
        <v>0</v>
      </c>
      <c r="P790" s="2">
        <f t="shared" si="50"/>
        <v>0</v>
      </c>
      <c r="Q790" s="2">
        <f t="shared" si="51"/>
        <v>0</v>
      </c>
    </row>
    <row r="791" spans="1:17" s="2" customFormat="1" ht="24" customHeight="1" x14ac:dyDescent="0.15">
      <c r="A791" s="333"/>
      <c r="B791" s="10" t="s">
        <v>33</v>
      </c>
      <c r="C791" s="14" t="s">
        <v>34</v>
      </c>
      <c r="D791" s="14" t="s">
        <v>35</v>
      </c>
      <c r="E791" s="14" t="s">
        <v>36</v>
      </c>
      <c r="F791" s="335"/>
      <c r="G791" s="335"/>
      <c r="H791" s="347" t="s">
        <v>37</v>
      </c>
      <c r="I791" s="347"/>
      <c r="J791" s="336" t="s">
        <v>31</v>
      </c>
      <c r="K791" s="336" t="s">
        <v>7</v>
      </c>
      <c r="L791" s="346">
        <v>212.79</v>
      </c>
      <c r="N791" s="2">
        <f t="shared" si="52"/>
        <v>0</v>
      </c>
      <c r="O791" s="2">
        <f t="shared" si="49"/>
        <v>0</v>
      </c>
      <c r="P791" s="2">
        <f t="shared" si="50"/>
        <v>0</v>
      </c>
      <c r="Q791" s="2">
        <f t="shared" si="51"/>
        <v>0</v>
      </c>
    </row>
    <row r="792" spans="1:17" s="2" customFormat="1" ht="24" customHeight="1" x14ac:dyDescent="0.15">
      <c r="A792" s="333"/>
      <c r="B792" s="15" t="s">
        <v>136</v>
      </c>
      <c r="C792" s="15" t="s">
        <v>626</v>
      </c>
      <c r="D792" s="17">
        <v>44636</v>
      </c>
      <c r="E792" s="15" t="s">
        <v>627</v>
      </c>
      <c r="F792" s="335"/>
      <c r="G792" s="335"/>
      <c r="H792" s="347"/>
      <c r="I792" s="347"/>
      <c r="J792" s="336"/>
      <c r="K792" s="336"/>
      <c r="L792" s="346"/>
      <c r="N792" s="2">
        <f t="shared" si="52"/>
        <v>0</v>
      </c>
      <c r="O792" s="2">
        <f t="shared" si="49"/>
        <v>0</v>
      </c>
      <c r="P792" s="2">
        <f t="shared" si="50"/>
        <v>0</v>
      </c>
      <c r="Q792" s="2">
        <f t="shared" si="51"/>
        <v>0</v>
      </c>
    </row>
    <row r="793" spans="1:17" s="2" customFormat="1" ht="24" customHeight="1" x14ac:dyDescent="0.15">
      <c r="A793" s="333">
        <v>148</v>
      </c>
      <c r="B793" s="10" t="s">
        <v>22</v>
      </c>
      <c r="C793" s="14" t="s">
        <v>23</v>
      </c>
      <c r="D793" s="14" t="s">
        <v>24</v>
      </c>
      <c r="E793" s="14" t="s">
        <v>25</v>
      </c>
      <c r="F793" s="334" t="s">
        <v>17</v>
      </c>
      <c r="G793" s="334"/>
      <c r="H793" s="335"/>
      <c r="I793" s="335"/>
      <c r="J793" s="335"/>
      <c r="K793" s="335"/>
      <c r="L793" s="335"/>
      <c r="N793" s="2">
        <f t="shared" si="52"/>
        <v>0</v>
      </c>
      <c r="O793" s="2">
        <f t="shared" si="49"/>
        <v>0</v>
      </c>
      <c r="P793" s="2">
        <f t="shared" si="50"/>
        <v>0</v>
      </c>
      <c r="Q793" s="2">
        <f t="shared" si="51"/>
        <v>0</v>
      </c>
    </row>
    <row r="794" spans="1:17" s="2" customFormat="1" ht="26.25" customHeight="1" x14ac:dyDescent="0.15">
      <c r="A794" s="333"/>
      <c r="B794" s="336" t="s">
        <v>623</v>
      </c>
      <c r="C794" s="353" t="s">
        <v>628</v>
      </c>
      <c r="D794" s="348">
        <v>44644</v>
      </c>
      <c r="E794" s="336" t="s">
        <v>629</v>
      </c>
      <c r="F794" s="336" t="s">
        <v>630</v>
      </c>
      <c r="G794" s="336"/>
      <c r="H794" s="347" t="s">
        <v>30</v>
      </c>
      <c r="I794" s="347"/>
      <c r="J794" s="15" t="s">
        <v>31</v>
      </c>
      <c r="K794" s="15" t="s">
        <v>7</v>
      </c>
      <c r="L794" s="16">
        <v>472.5</v>
      </c>
      <c r="N794" s="2">
        <f t="shared" si="52"/>
        <v>0</v>
      </c>
      <c r="O794" s="2">
        <f t="shared" si="49"/>
        <v>0</v>
      </c>
      <c r="P794" s="2">
        <f t="shared" si="50"/>
        <v>0</v>
      </c>
      <c r="Q794" s="2">
        <f t="shared" si="51"/>
        <v>0</v>
      </c>
    </row>
    <row r="795" spans="1:17" s="2" customFormat="1" ht="408.95" customHeight="1" x14ac:dyDescent="0.15">
      <c r="A795" s="333"/>
      <c r="B795" s="336"/>
      <c r="C795" s="353"/>
      <c r="D795" s="348"/>
      <c r="E795" s="336"/>
      <c r="F795" s="336"/>
      <c r="G795" s="336"/>
      <c r="H795" s="347" t="s">
        <v>32</v>
      </c>
      <c r="I795" s="347"/>
      <c r="J795" s="336" t="s">
        <v>31</v>
      </c>
      <c r="K795" s="336" t="s">
        <v>7</v>
      </c>
      <c r="L795" s="346">
        <v>762.38</v>
      </c>
      <c r="N795" s="2">
        <f t="shared" si="52"/>
        <v>0</v>
      </c>
      <c r="O795" s="2">
        <f t="shared" si="49"/>
        <v>0</v>
      </c>
      <c r="P795" s="2">
        <f t="shared" si="50"/>
        <v>0</v>
      </c>
      <c r="Q795" s="2">
        <f t="shared" si="51"/>
        <v>0</v>
      </c>
    </row>
    <row r="796" spans="1:17" s="2" customFormat="1" ht="82.35" customHeight="1" x14ac:dyDescent="0.15">
      <c r="A796" s="333"/>
      <c r="B796" s="336"/>
      <c r="C796" s="353"/>
      <c r="D796" s="348"/>
      <c r="E796" s="336"/>
      <c r="F796" s="336"/>
      <c r="G796" s="336"/>
      <c r="H796" s="347"/>
      <c r="I796" s="347"/>
      <c r="J796" s="336"/>
      <c r="K796" s="336"/>
      <c r="L796" s="346"/>
      <c r="N796" s="2">
        <f t="shared" si="52"/>
        <v>0</v>
      </c>
      <c r="O796" s="2">
        <f t="shared" si="49"/>
        <v>0</v>
      </c>
      <c r="P796" s="2">
        <f t="shared" si="50"/>
        <v>0</v>
      </c>
      <c r="Q796" s="2">
        <f t="shared" si="51"/>
        <v>0</v>
      </c>
    </row>
    <row r="797" spans="1:17" s="2" customFormat="1" ht="24" customHeight="1" x14ac:dyDescent="0.15">
      <c r="A797" s="333"/>
      <c r="B797" s="10" t="s">
        <v>33</v>
      </c>
      <c r="C797" s="14" t="s">
        <v>34</v>
      </c>
      <c r="D797" s="14" t="s">
        <v>35</v>
      </c>
      <c r="E797" s="14" t="s">
        <v>36</v>
      </c>
      <c r="F797" s="335"/>
      <c r="G797" s="335"/>
      <c r="H797" s="347" t="s">
        <v>37</v>
      </c>
      <c r="I797" s="347"/>
      <c r="J797" s="336" t="s">
        <v>31</v>
      </c>
      <c r="K797" s="336" t="s">
        <v>7</v>
      </c>
      <c r="L797" s="346">
        <v>160</v>
      </c>
      <c r="N797" s="2">
        <f t="shared" si="52"/>
        <v>0</v>
      </c>
      <c r="O797" s="2">
        <f t="shared" si="49"/>
        <v>0</v>
      </c>
      <c r="P797" s="2">
        <f t="shared" si="50"/>
        <v>0</v>
      </c>
      <c r="Q797" s="2">
        <f t="shared" si="51"/>
        <v>0</v>
      </c>
    </row>
    <row r="798" spans="1:17" s="2" customFormat="1" ht="24" customHeight="1" x14ac:dyDescent="0.15">
      <c r="A798" s="333"/>
      <c r="B798" s="15" t="s">
        <v>136</v>
      </c>
      <c r="C798" s="15" t="s">
        <v>630</v>
      </c>
      <c r="D798" s="17">
        <v>44646</v>
      </c>
      <c r="E798" s="15" t="s">
        <v>631</v>
      </c>
      <c r="F798" s="335"/>
      <c r="G798" s="335"/>
      <c r="H798" s="347"/>
      <c r="I798" s="347"/>
      <c r="J798" s="336"/>
      <c r="K798" s="336"/>
      <c r="L798" s="346"/>
      <c r="N798" s="2">
        <f t="shared" si="52"/>
        <v>0</v>
      </c>
      <c r="O798" s="2">
        <f t="shared" si="49"/>
        <v>0</v>
      </c>
      <c r="P798" s="2">
        <f t="shared" si="50"/>
        <v>0</v>
      </c>
      <c r="Q798" s="2">
        <f t="shared" si="51"/>
        <v>0</v>
      </c>
    </row>
    <row r="799" spans="1:17" s="2" customFormat="1" ht="24" customHeight="1" x14ac:dyDescent="0.15">
      <c r="A799" s="333">
        <v>149</v>
      </c>
      <c r="B799" s="10" t="s">
        <v>22</v>
      </c>
      <c r="C799" s="14" t="s">
        <v>23</v>
      </c>
      <c r="D799" s="14" t="s">
        <v>24</v>
      </c>
      <c r="E799" s="14" t="s">
        <v>25</v>
      </c>
      <c r="F799" s="334" t="s">
        <v>17</v>
      </c>
      <c r="G799" s="334"/>
      <c r="H799" s="335"/>
      <c r="I799" s="335"/>
      <c r="J799" s="335"/>
      <c r="K799" s="335"/>
      <c r="L799" s="335"/>
      <c r="N799" s="2">
        <f t="shared" si="52"/>
        <v>0</v>
      </c>
      <c r="O799" s="2">
        <f t="shared" si="49"/>
        <v>0</v>
      </c>
      <c r="P799" s="2">
        <f t="shared" si="50"/>
        <v>0</v>
      </c>
      <c r="Q799" s="2">
        <f t="shared" si="51"/>
        <v>0</v>
      </c>
    </row>
    <row r="800" spans="1:17" s="2" customFormat="1" ht="26.25" customHeight="1" x14ac:dyDescent="0.15">
      <c r="A800" s="333"/>
      <c r="B800" s="336" t="s">
        <v>632</v>
      </c>
      <c r="C800" s="353" t="s">
        <v>633</v>
      </c>
      <c r="D800" s="348">
        <v>44614</v>
      </c>
      <c r="E800" s="336" t="s">
        <v>634</v>
      </c>
      <c r="F800" s="336" t="s">
        <v>635</v>
      </c>
      <c r="G800" s="336"/>
      <c r="H800" s="347" t="s">
        <v>30</v>
      </c>
      <c r="I800" s="347"/>
      <c r="J800" s="15" t="s">
        <v>31</v>
      </c>
      <c r="K800" s="15" t="s">
        <v>7</v>
      </c>
      <c r="L800" s="16">
        <v>403.89</v>
      </c>
      <c r="N800" s="2">
        <f t="shared" si="52"/>
        <v>0</v>
      </c>
      <c r="O800" s="2">
        <f t="shared" si="49"/>
        <v>0</v>
      </c>
      <c r="P800" s="2">
        <f t="shared" si="50"/>
        <v>0</v>
      </c>
      <c r="Q800" s="2">
        <f t="shared" si="51"/>
        <v>0</v>
      </c>
    </row>
    <row r="801" spans="1:17" s="2" customFormat="1" ht="408.95" customHeight="1" x14ac:dyDescent="0.15">
      <c r="A801" s="333"/>
      <c r="B801" s="336"/>
      <c r="C801" s="353"/>
      <c r="D801" s="348"/>
      <c r="E801" s="336"/>
      <c r="F801" s="336"/>
      <c r="G801" s="336"/>
      <c r="H801" s="347" t="s">
        <v>32</v>
      </c>
      <c r="I801" s="347"/>
      <c r="J801" s="336" t="s">
        <v>31</v>
      </c>
      <c r="K801" s="336" t="s">
        <v>7</v>
      </c>
      <c r="L801" s="346">
        <v>417.65</v>
      </c>
      <c r="N801" s="2">
        <f t="shared" si="52"/>
        <v>0</v>
      </c>
      <c r="O801" s="2">
        <f t="shared" si="49"/>
        <v>0</v>
      </c>
      <c r="P801" s="2">
        <f t="shared" si="50"/>
        <v>0</v>
      </c>
      <c r="Q801" s="2">
        <f t="shared" si="51"/>
        <v>0</v>
      </c>
    </row>
    <row r="802" spans="1:17" s="2" customFormat="1" ht="50.85" customHeight="1" x14ac:dyDescent="0.15">
      <c r="A802" s="333"/>
      <c r="B802" s="336"/>
      <c r="C802" s="353"/>
      <c r="D802" s="348"/>
      <c r="E802" s="336"/>
      <c r="F802" s="336"/>
      <c r="G802" s="336"/>
      <c r="H802" s="347"/>
      <c r="I802" s="347"/>
      <c r="J802" s="336"/>
      <c r="K802" s="336"/>
      <c r="L802" s="346"/>
      <c r="N802" s="2">
        <f t="shared" si="52"/>
        <v>0</v>
      </c>
      <c r="O802" s="2">
        <f t="shared" si="49"/>
        <v>0</v>
      </c>
      <c r="P802" s="2">
        <f t="shared" si="50"/>
        <v>0</v>
      </c>
      <c r="Q802" s="2">
        <f t="shared" si="51"/>
        <v>0</v>
      </c>
    </row>
    <row r="803" spans="1:17" s="2" customFormat="1" ht="24" customHeight="1" x14ac:dyDescent="0.15">
      <c r="A803" s="333"/>
      <c r="B803" s="10" t="s">
        <v>33</v>
      </c>
      <c r="C803" s="14" t="s">
        <v>34</v>
      </c>
      <c r="D803" s="14" t="s">
        <v>35</v>
      </c>
      <c r="E803" s="14" t="s">
        <v>36</v>
      </c>
      <c r="F803" s="335"/>
      <c r="G803" s="335"/>
      <c r="H803" s="347" t="s">
        <v>37</v>
      </c>
      <c r="I803" s="347"/>
      <c r="J803" s="336" t="s">
        <v>31</v>
      </c>
      <c r="K803" s="336" t="s">
        <v>31</v>
      </c>
      <c r="L803" s="346">
        <v>0</v>
      </c>
      <c r="N803" s="2">
        <f t="shared" si="52"/>
        <v>0</v>
      </c>
      <c r="O803" s="2">
        <f t="shared" si="49"/>
        <v>0</v>
      </c>
      <c r="P803" s="2">
        <f t="shared" si="50"/>
        <v>0</v>
      </c>
      <c r="Q803" s="2">
        <f t="shared" si="51"/>
        <v>0</v>
      </c>
    </row>
    <row r="804" spans="1:17" s="2" customFormat="1" ht="24" customHeight="1" x14ac:dyDescent="0.15">
      <c r="A804" s="333"/>
      <c r="B804" s="15" t="s">
        <v>136</v>
      </c>
      <c r="C804" s="15" t="s">
        <v>635</v>
      </c>
      <c r="D804" s="17">
        <v>44616</v>
      </c>
      <c r="E804" s="15" t="s">
        <v>636</v>
      </c>
      <c r="F804" s="335"/>
      <c r="G804" s="335"/>
      <c r="H804" s="347"/>
      <c r="I804" s="347"/>
      <c r="J804" s="336"/>
      <c r="K804" s="336"/>
      <c r="L804" s="346"/>
      <c r="N804" s="2">
        <f t="shared" si="52"/>
        <v>0</v>
      </c>
      <c r="O804" s="2">
        <f t="shared" si="49"/>
        <v>0</v>
      </c>
      <c r="P804" s="2">
        <f t="shared" si="50"/>
        <v>0</v>
      </c>
      <c r="Q804" s="2">
        <f t="shared" si="51"/>
        <v>0</v>
      </c>
    </row>
    <row r="805" spans="1:17" s="2" customFormat="1" ht="24" customHeight="1" x14ac:dyDescent="0.15">
      <c r="A805" s="333">
        <v>150</v>
      </c>
      <c r="B805" s="10" t="s">
        <v>22</v>
      </c>
      <c r="C805" s="14" t="s">
        <v>23</v>
      </c>
      <c r="D805" s="14" t="s">
        <v>24</v>
      </c>
      <c r="E805" s="14" t="s">
        <v>25</v>
      </c>
      <c r="F805" s="334" t="s">
        <v>17</v>
      </c>
      <c r="G805" s="334"/>
      <c r="H805" s="335"/>
      <c r="I805" s="335"/>
      <c r="J805" s="335"/>
      <c r="K805" s="335"/>
      <c r="L805" s="335"/>
      <c r="N805" s="2">
        <f t="shared" si="52"/>
        <v>0</v>
      </c>
      <c r="O805" s="2">
        <f t="shared" si="49"/>
        <v>0</v>
      </c>
      <c r="P805" s="2">
        <f t="shared" si="50"/>
        <v>0</v>
      </c>
      <c r="Q805" s="2">
        <f t="shared" si="51"/>
        <v>0</v>
      </c>
    </row>
    <row r="806" spans="1:17" s="2" customFormat="1" ht="26.25" customHeight="1" x14ac:dyDescent="0.15">
      <c r="A806" s="333"/>
      <c r="B806" s="336" t="s">
        <v>637</v>
      </c>
      <c r="C806" s="353" t="s">
        <v>638</v>
      </c>
      <c r="D806" s="348">
        <v>44637</v>
      </c>
      <c r="E806" s="336" t="s">
        <v>455</v>
      </c>
      <c r="F806" s="336" t="s">
        <v>456</v>
      </c>
      <c r="G806" s="336"/>
      <c r="H806" s="347" t="s">
        <v>30</v>
      </c>
      <c r="I806" s="347"/>
      <c r="J806" s="15" t="s">
        <v>31</v>
      </c>
      <c r="K806" s="15" t="s">
        <v>31</v>
      </c>
      <c r="L806" s="16">
        <v>0</v>
      </c>
      <c r="N806" s="2">
        <f t="shared" si="52"/>
        <v>0</v>
      </c>
      <c r="O806" s="2">
        <f t="shared" si="49"/>
        <v>0</v>
      </c>
      <c r="P806" s="2">
        <f t="shared" si="50"/>
        <v>0</v>
      </c>
      <c r="Q806" s="2">
        <f t="shared" si="51"/>
        <v>0</v>
      </c>
    </row>
    <row r="807" spans="1:17" s="2" customFormat="1" ht="408.95" customHeight="1" x14ac:dyDescent="0.15">
      <c r="A807" s="333"/>
      <c r="B807" s="336"/>
      <c r="C807" s="353"/>
      <c r="D807" s="348"/>
      <c r="E807" s="336"/>
      <c r="F807" s="336"/>
      <c r="G807" s="336"/>
      <c r="H807" s="347" t="s">
        <v>32</v>
      </c>
      <c r="I807" s="347"/>
      <c r="J807" s="336" t="s">
        <v>31</v>
      </c>
      <c r="K807" s="336" t="s">
        <v>31</v>
      </c>
      <c r="L807" s="346">
        <v>0</v>
      </c>
      <c r="N807" s="2">
        <f t="shared" si="52"/>
        <v>0</v>
      </c>
      <c r="O807" s="2">
        <f t="shared" si="49"/>
        <v>0</v>
      </c>
      <c r="P807" s="2">
        <f t="shared" si="50"/>
        <v>0</v>
      </c>
      <c r="Q807" s="2">
        <f t="shared" si="51"/>
        <v>0</v>
      </c>
    </row>
    <row r="808" spans="1:17" s="2" customFormat="1" ht="355.35" customHeight="1" x14ac:dyDescent="0.15">
      <c r="A808" s="333"/>
      <c r="B808" s="336"/>
      <c r="C808" s="353"/>
      <c r="D808" s="348"/>
      <c r="E808" s="336"/>
      <c r="F808" s="336"/>
      <c r="G808" s="336"/>
      <c r="H808" s="347"/>
      <c r="I808" s="347"/>
      <c r="J808" s="336"/>
      <c r="K808" s="336"/>
      <c r="L808" s="346"/>
      <c r="N808" s="2">
        <f t="shared" si="52"/>
        <v>0</v>
      </c>
      <c r="O808" s="2">
        <f t="shared" si="49"/>
        <v>0</v>
      </c>
      <c r="P808" s="2">
        <f t="shared" si="50"/>
        <v>0</v>
      </c>
      <c r="Q808" s="2">
        <f t="shared" si="51"/>
        <v>0</v>
      </c>
    </row>
    <row r="809" spans="1:17" s="2" customFormat="1" ht="24" customHeight="1" x14ac:dyDescent="0.15">
      <c r="A809" s="333"/>
      <c r="B809" s="10" t="s">
        <v>33</v>
      </c>
      <c r="C809" s="14" t="s">
        <v>34</v>
      </c>
      <c r="D809" s="14" t="s">
        <v>35</v>
      </c>
      <c r="E809" s="14" t="s">
        <v>36</v>
      </c>
      <c r="F809" s="335"/>
      <c r="G809" s="335"/>
      <c r="H809" s="347" t="s">
        <v>37</v>
      </c>
      <c r="I809" s="347"/>
      <c r="J809" s="336" t="s">
        <v>31</v>
      </c>
      <c r="K809" s="336" t="s">
        <v>7</v>
      </c>
      <c r="L809" s="346">
        <v>1545</v>
      </c>
      <c r="N809" s="2">
        <f t="shared" si="52"/>
        <v>0</v>
      </c>
      <c r="O809" s="2">
        <f t="shared" si="49"/>
        <v>0</v>
      </c>
      <c r="P809" s="2">
        <f t="shared" si="50"/>
        <v>0</v>
      </c>
      <c r="Q809" s="2">
        <f t="shared" si="51"/>
        <v>0</v>
      </c>
    </row>
    <row r="810" spans="1:17" s="2" customFormat="1" ht="24" customHeight="1" x14ac:dyDescent="0.15">
      <c r="A810" s="333"/>
      <c r="B810" s="15" t="s">
        <v>56</v>
      </c>
      <c r="C810" s="15" t="s">
        <v>456</v>
      </c>
      <c r="D810" s="17">
        <v>44645</v>
      </c>
      <c r="E810" s="15" t="s">
        <v>457</v>
      </c>
      <c r="F810" s="335"/>
      <c r="G810" s="335"/>
      <c r="H810" s="347"/>
      <c r="I810" s="347"/>
      <c r="J810" s="336"/>
      <c r="K810" s="336"/>
      <c r="L810" s="346"/>
      <c r="N810" s="2">
        <f t="shared" si="52"/>
        <v>0</v>
      </c>
      <c r="O810" s="2">
        <f t="shared" si="49"/>
        <v>0</v>
      </c>
      <c r="P810" s="2">
        <f t="shared" si="50"/>
        <v>0</v>
      </c>
      <c r="Q810" s="2">
        <f t="shared" si="51"/>
        <v>0</v>
      </c>
    </row>
    <row r="811" spans="1:17" s="2" customFormat="1" ht="24" customHeight="1" x14ac:dyDescent="0.15">
      <c r="A811" s="333">
        <v>151</v>
      </c>
      <c r="B811" s="10" t="s">
        <v>22</v>
      </c>
      <c r="C811" s="14" t="s">
        <v>23</v>
      </c>
      <c r="D811" s="14" t="s">
        <v>24</v>
      </c>
      <c r="E811" s="14" t="s">
        <v>25</v>
      </c>
      <c r="F811" s="334" t="s">
        <v>17</v>
      </c>
      <c r="G811" s="334"/>
      <c r="H811" s="335"/>
      <c r="I811" s="335"/>
      <c r="J811" s="335"/>
      <c r="K811" s="335"/>
      <c r="L811" s="335"/>
      <c r="N811" s="2">
        <f t="shared" si="52"/>
        <v>0</v>
      </c>
      <c r="O811" s="2">
        <f t="shared" si="49"/>
        <v>0</v>
      </c>
      <c r="P811" s="2">
        <f t="shared" si="50"/>
        <v>0</v>
      </c>
      <c r="Q811" s="2">
        <f t="shared" si="51"/>
        <v>0</v>
      </c>
    </row>
    <row r="812" spans="1:17" s="2" customFormat="1" ht="26.25" customHeight="1" x14ac:dyDescent="0.15">
      <c r="A812" s="333"/>
      <c r="B812" s="336" t="s">
        <v>639</v>
      </c>
      <c r="C812" s="353" t="s">
        <v>640</v>
      </c>
      <c r="D812" s="348">
        <v>44582</v>
      </c>
      <c r="E812" s="336" t="s">
        <v>604</v>
      </c>
      <c r="F812" s="336" t="s">
        <v>605</v>
      </c>
      <c r="G812" s="336"/>
      <c r="H812" s="347" t="s">
        <v>30</v>
      </c>
      <c r="I812" s="347"/>
      <c r="J812" s="15" t="s">
        <v>31</v>
      </c>
      <c r="K812" s="15" t="s">
        <v>7</v>
      </c>
      <c r="L812" s="16">
        <v>1374.5</v>
      </c>
      <c r="N812" s="2">
        <f t="shared" si="52"/>
        <v>0</v>
      </c>
      <c r="O812" s="2">
        <f t="shared" si="49"/>
        <v>0</v>
      </c>
      <c r="P812" s="2">
        <f t="shared" si="50"/>
        <v>0</v>
      </c>
      <c r="Q812" s="2">
        <f t="shared" si="51"/>
        <v>0</v>
      </c>
    </row>
    <row r="813" spans="1:17" s="2" customFormat="1" ht="408.95" customHeight="1" x14ac:dyDescent="0.15">
      <c r="A813" s="333"/>
      <c r="B813" s="336"/>
      <c r="C813" s="353"/>
      <c r="D813" s="348"/>
      <c r="E813" s="336"/>
      <c r="F813" s="336"/>
      <c r="G813" s="336"/>
      <c r="H813" s="347" t="s">
        <v>32</v>
      </c>
      <c r="I813" s="347"/>
      <c r="J813" s="336" t="s">
        <v>31</v>
      </c>
      <c r="K813" s="336" t="s">
        <v>7</v>
      </c>
      <c r="L813" s="346">
        <v>188.8</v>
      </c>
      <c r="N813" s="2">
        <f t="shared" si="52"/>
        <v>0</v>
      </c>
      <c r="O813" s="2">
        <f t="shared" si="49"/>
        <v>0</v>
      </c>
      <c r="P813" s="2">
        <f t="shared" si="50"/>
        <v>0</v>
      </c>
      <c r="Q813" s="2">
        <f t="shared" si="51"/>
        <v>0</v>
      </c>
    </row>
    <row r="814" spans="1:17" s="2" customFormat="1" ht="197.85" customHeight="1" x14ac:dyDescent="0.15">
      <c r="A814" s="333"/>
      <c r="B814" s="336"/>
      <c r="C814" s="353"/>
      <c r="D814" s="348"/>
      <c r="E814" s="336"/>
      <c r="F814" s="336"/>
      <c r="G814" s="336"/>
      <c r="H814" s="347"/>
      <c r="I814" s="347"/>
      <c r="J814" s="336"/>
      <c r="K814" s="336"/>
      <c r="L814" s="346"/>
      <c r="N814" s="2">
        <f t="shared" si="52"/>
        <v>0</v>
      </c>
      <c r="O814" s="2">
        <f t="shared" si="49"/>
        <v>0</v>
      </c>
      <c r="P814" s="2">
        <f t="shared" si="50"/>
        <v>0</v>
      </c>
      <c r="Q814" s="2">
        <f t="shared" si="51"/>
        <v>0</v>
      </c>
    </row>
    <row r="815" spans="1:17" s="2" customFormat="1" ht="24" customHeight="1" x14ac:dyDescent="0.15">
      <c r="A815" s="333"/>
      <c r="B815" s="10" t="s">
        <v>33</v>
      </c>
      <c r="C815" s="14" t="s">
        <v>34</v>
      </c>
      <c r="D815" s="14" t="s">
        <v>35</v>
      </c>
      <c r="E815" s="14" t="s">
        <v>36</v>
      </c>
      <c r="F815" s="335"/>
      <c r="G815" s="335"/>
      <c r="H815" s="347" t="s">
        <v>37</v>
      </c>
      <c r="I815" s="347"/>
      <c r="J815" s="336" t="s">
        <v>31</v>
      </c>
      <c r="K815" s="336" t="s">
        <v>7</v>
      </c>
      <c r="L815" s="346">
        <v>1525.5</v>
      </c>
      <c r="N815" s="2">
        <f t="shared" si="52"/>
        <v>0</v>
      </c>
      <c r="O815" s="2">
        <f t="shared" si="49"/>
        <v>0</v>
      </c>
      <c r="P815" s="2">
        <f t="shared" si="50"/>
        <v>0</v>
      </c>
      <c r="Q815" s="2">
        <f t="shared" si="51"/>
        <v>0</v>
      </c>
    </row>
    <row r="816" spans="1:17" s="2" customFormat="1" ht="24" customHeight="1" x14ac:dyDescent="0.15">
      <c r="A816" s="333"/>
      <c r="B816" s="15" t="s">
        <v>161</v>
      </c>
      <c r="C816" s="15" t="s">
        <v>605</v>
      </c>
      <c r="D816" s="17">
        <v>44587</v>
      </c>
      <c r="E816" s="15" t="s">
        <v>641</v>
      </c>
      <c r="F816" s="335"/>
      <c r="G816" s="335"/>
      <c r="H816" s="347"/>
      <c r="I816" s="347"/>
      <c r="J816" s="336"/>
      <c r="K816" s="336"/>
      <c r="L816" s="346"/>
      <c r="N816" s="2">
        <f t="shared" si="52"/>
        <v>0</v>
      </c>
      <c r="O816" s="2">
        <f t="shared" si="49"/>
        <v>0</v>
      </c>
      <c r="P816" s="2">
        <f t="shared" si="50"/>
        <v>0</v>
      </c>
      <c r="Q816" s="2">
        <f t="shared" si="51"/>
        <v>0</v>
      </c>
    </row>
    <row r="817" spans="1:17" s="2" customFormat="1" ht="24" customHeight="1" x14ac:dyDescent="0.15">
      <c r="A817" s="333">
        <v>152</v>
      </c>
      <c r="B817" s="10" t="s">
        <v>22</v>
      </c>
      <c r="C817" s="14" t="s">
        <v>23</v>
      </c>
      <c r="D817" s="14" t="s">
        <v>24</v>
      </c>
      <c r="E817" s="14" t="s">
        <v>25</v>
      </c>
      <c r="F817" s="334" t="s">
        <v>17</v>
      </c>
      <c r="G817" s="334"/>
      <c r="H817" s="335"/>
      <c r="I817" s="335"/>
      <c r="J817" s="335"/>
      <c r="K817" s="335"/>
      <c r="L817" s="335"/>
      <c r="N817" s="2">
        <f t="shared" si="52"/>
        <v>0</v>
      </c>
      <c r="O817" s="2">
        <f t="shared" si="49"/>
        <v>0</v>
      </c>
      <c r="P817" s="2">
        <f t="shared" si="50"/>
        <v>0</v>
      </c>
      <c r="Q817" s="2">
        <f t="shared" si="51"/>
        <v>0</v>
      </c>
    </row>
    <row r="818" spans="1:17" s="2" customFormat="1" ht="26.25" customHeight="1" x14ac:dyDescent="0.15">
      <c r="A818" s="333"/>
      <c r="B818" s="336" t="s">
        <v>642</v>
      </c>
      <c r="C818" s="353" t="s">
        <v>643</v>
      </c>
      <c r="D818" s="348">
        <v>44644</v>
      </c>
      <c r="E818" s="336" t="s">
        <v>93</v>
      </c>
      <c r="F818" s="336" t="s">
        <v>644</v>
      </c>
      <c r="G818" s="336"/>
      <c r="H818" s="347" t="s">
        <v>30</v>
      </c>
      <c r="I818" s="347"/>
      <c r="J818" s="15" t="s">
        <v>31</v>
      </c>
      <c r="K818" s="15" t="s">
        <v>7</v>
      </c>
      <c r="L818" s="16">
        <v>1003.6</v>
      </c>
      <c r="N818" s="2">
        <f t="shared" si="52"/>
        <v>0</v>
      </c>
      <c r="O818" s="2">
        <f t="shared" si="49"/>
        <v>0</v>
      </c>
      <c r="P818" s="2">
        <f t="shared" si="50"/>
        <v>0</v>
      </c>
      <c r="Q818" s="2">
        <f t="shared" si="51"/>
        <v>0</v>
      </c>
    </row>
    <row r="819" spans="1:17" s="2" customFormat="1" ht="408.95" customHeight="1" x14ac:dyDescent="0.15">
      <c r="A819" s="333"/>
      <c r="B819" s="336"/>
      <c r="C819" s="353"/>
      <c r="D819" s="348"/>
      <c r="E819" s="336"/>
      <c r="F819" s="336"/>
      <c r="G819" s="336"/>
      <c r="H819" s="347" t="s">
        <v>32</v>
      </c>
      <c r="I819" s="347"/>
      <c r="J819" s="336" t="s">
        <v>31</v>
      </c>
      <c r="K819" s="336" t="s">
        <v>7</v>
      </c>
      <c r="L819" s="346">
        <v>418</v>
      </c>
      <c r="N819" s="2">
        <f t="shared" si="52"/>
        <v>0</v>
      </c>
      <c r="O819" s="2">
        <f t="shared" si="49"/>
        <v>0</v>
      </c>
      <c r="P819" s="2">
        <f t="shared" si="50"/>
        <v>0</v>
      </c>
      <c r="Q819" s="2">
        <f t="shared" si="51"/>
        <v>0</v>
      </c>
    </row>
    <row r="820" spans="1:17" s="2" customFormat="1" ht="40.35" customHeight="1" x14ac:dyDescent="0.15">
      <c r="A820" s="333"/>
      <c r="B820" s="336"/>
      <c r="C820" s="353"/>
      <c r="D820" s="348"/>
      <c r="E820" s="336"/>
      <c r="F820" s="336"/>
      <c r="G820" s="336"/>
      <c r="H820" s="347"/>
      <c r="I820" s="347"/>
      <c r="J820" s="336"/>
      <c r="K820" s="336"/>
      <c r="L820" s="346"/>
      <c r="N820" s="2">
        <f t="shared" si="52"/>
        <v>0</v>
      </c>
      <c r="O820" s="2">
        <f t="shared" si="49"/>
        <v>0</v>
      </c>
      <c r="P820" s="2">
        <f t="shared" si="50"/>
        <v>0</v>
      </c>
      <c r="Q820" s="2">
        <f t="shared" si="51"/>
        <v>0</v>
      </c>
    </row>
    <row r="821" spans="1:17" s="2" customFormat="1" ht="24" customHeight="1" x14ac:dyDescent="0.15">
      <c r="A821" s="333"/>
      <c r="B821" s="10" t="s">
        <v>33</v>
      </c>
      <c r="C821" s="14" t="s">
        <v>34</v>
      </c>
      <c r="D821" s="14" t="s">
        <v>35</v>
      </c>
      <c r="E821" s="14" t="s">
        <v>36</v>
      </c>
      <c r="F821" s="335"/>
      <c r="G821" s="335"/>
      <c r="H821" s="347" t="s">
        <v>37</v>
      </c>
      <c r="I821" s="347"/>
      <c r="J821" s="336" t="s">
        <v>31</v>
      </c>
      <c r="K821" s="336" t="s">
        <v>31</v>
      </c>
      <c r="L821" s="346">
        <v>0</v>
      </c>
      <c r="N821" s="2">
        <f t="shared" si="52"/>
        <v>0</v>
      </c>
      <c r="O821" s="2">
        <f t="shared" si="49"/>
        <v>0</v>
      </c>
      <c r="P821" s="2">
        <f t="shared" si="50"/>
        <v>0</v>
      </c>
      <c r="Q821" s="2">
        <f t="shared" si="51"/>
        <v>0</v>
      </c>
    </row>
    <row r="822" spans="1:17" s="2" customFormat="1" ht="24" customHeight="1" x14ac:dyDescent="0.15">
      <c r="A822" s="333"/>
      <c r="B822" s="15" t="s">
        <v>202</v>
      </c>
      <c r="C822" s="15" t="s">
        <v>644</v>
      </c>
      <c r="D822" s="17">
        <v>44647</v>
      </c>
      <c r="E822" s="15" t="s">
        <v>645</v>
      </c>
      <c r="F822" s="335"/>
      <c r="G822" s="335"/>
      <c r="H822" s="347"/>
      <c r="I822" s="347"/>
      <c r="J822" s="336"/>
      <c r="K822" s="336"/>
      <c r="L822" s="346"/>
      <c r="N822" s="2">
        <f t="shared" si="52"/>
        <v>0</v>
      </c>
      <c r="O822" s="2">
        <f t="shared" si="49"/>
        <v>0</v>
      </c>
      <c r="P822" s="2">
        <f t="shared" si="50"/>
        <v>0</v>
      </c>
      <c r="Q822" s="2">
        <f t="shared" si="51"/>
        <v>0</v>
      </c>
    </row>
    <row r="823" spans="1:17" s="2" customFormat="1" ht="24" customHeight="1" x14ac:dyDescent="0.15">
      <c r="A823" s="333">
        <v>153</v>
      </c>
      <c r="B823" s="10" t="s">
        <v>22</v>
      </c>
      <c r="C823" s="14" t="s">
        <v>23</v>
      </c>
      <c r="D823" s="14" t="s">
        <v>24</v>
      </c>
      <c r="E823" s="14" t="s">
        <v>25</v>
      </c>
      <c r="F823" s="334" t="s">
        <v>17</v>
      </c>
      <c r="G823" s="334"/>
      <c r="H823" s="335"/>
      <c r="I823" s="335"/>
      <c r="J823" s="335"/>
      <c r="K823" s="335"/>
      <c r="L823" s="335"/>
      <c r="N823" s="2">
        <f t="shared" si="52"/>
        <v>0</v>
      </c>
      <c r="O823" s="2">
        <f t="shared" si="49"/>
        <v>0</v>
      </c>
      <c r="P823" s="2">
        <f t="shared" si="50"/>
        <v>0</v>
      </c>
      <c r="Q823" s="2">
        <f t="shared" si="51"/>
        <v>0</v>
      </c>
    </row>
    <row r="824" spans="1:17" s="2" customFormat="1" ht="26.25" customHeight="1" x14ac:dyDescent="0.15">
      <c r="A824" s="333"/>
      <c r="B824" s="336" t="s">
        <v>646</v>
      </c>
      <c r="C824" s="353" t="s">
        <v>647</v>
      </c>
      <c r="D824" s="348">
        <v>44534</v>
      </c>
      <c r="E824" s="336" t="s">
        <v>648</v>
      </c>
      <c r="F824" s="336" t="s">
        <v>88</v>
      </c>
      <c r="G824" s="336"/>
      <c r="H824" s="347" t="s">
        <v>30</v>
      </c>
      <c r="I824" s="347"/>
      <c r="J824" s="15" t="s">
        <v>31</v>
      </c>
      <c r="K824" s="15" t="s">
        <v>7</v>
      </c>
      <c r="L824" s="16">
        <v>1125</v>
      </c>
      <c r="N824" s="2">
        <f t="shared" si="52"/>
        <v>0</v>
      </c>
      <c r="O824" s="2">
        <f t="shared" si="49"/>
        <v>0</v>
      </c>
      <c r="P824" s="2">
        <f t="shared" si="50"/>
        <v>0</v>
      </c>
      <c r="Q824" s="2">
        <f t="shared" si="51"/>
        <v>0</v>
      </c>
    </row>
    <row r="825" spans="1:17" s="2" customFormat="1" ht="260.25" customHeight="1" x14ac:dyDescent="0.15">
      <c r="A825" s="333"/>
      <c r="B825" s="336"/>
      <c r="C825" s="353"/>
      <c r="D825" s="348"/>
      <c r="E825" s="336"/>
      <c r="F825" s="336"/>
      <c r="G825" s="336"/>
      <c r="H825" s="347" t="s">
        <v>32</v>
      </c>
      <c r="I825" s="347"/>
      <c r="J825" s="15" t="s">
        <v>31</v>
      </c>
      <c r="K825" s="15" t="s">
        <v>7</v>
      </c>
      <c r="L825" s="16">
        <v>520.4</v>
      </c>
      <c r="N825" s="2">
        <f t="shared" si="52"/>
        <v>0</v>
      </c>
      <c r="O825" s="2">
        <f t="shared" si="49"/>
        <v>0</v>
      </c>
      <c r="P825" s="2">
        <f t="shared" si="50"/>
        <v>0</v>
      </c>
      <c r="Q825" s="2">
        <f t="shared" si="51"/>
        <v>0</v>
      </c>
    </row>
    <row r="826" spans="1:17" s="2" customFormat="1" ht="24" customHeight="1" x14ac:dyDescent="0.15">
      <c r="A826" s="333"/>
      <c r="B826" s="10" t="s">
        <v>33</v>
      </c>
      <c r="C826" s="14" t="s">
        <v>34</v>
      </c>
      <c r="D826" s="14" t="s">
        <v>35</v>
      </c>
      <c r="E826" s="14" t="s">
        <v>36</v>
      </c>
      <c r="F826" s="335"/>
      <c r="G826" s="335"/>
      <c r="H826" s="347" t="s">
        <v>37</v>
      </c>
      <c r="I826" s="347"/>
      <c r="J826" s="336" t="s">
        <v>31</v>
      </c>
      <c r="K826" s="336" t="s">
        <v>7</v>
      </c>
      <c r="L826" s="346">
        <v>610</v>
      </c>
      <c r="N826" s="2">
        <f t="shared" si="52"/>
        <v>0</v>
      </c>
      <c r="O826" s="2">
        <f t="shared" si="49"/>
        <v>0</v>
      </c>
      <c r="P826" s="2">
        <f t="shared" si="50"/>
        <v>0</v>
      </c>
      <c r="Q826" s="2">
        <f t="shared" si="51"/>
        <v>0</v>
      </c>
    </row>
    <row r="827" spans="1:17" s="2" customFormat="1" ht="24" customHeight="1" x14ac:dyDescent="0.15">
      <c r="A827" s="333"/>
      <c r="B827" s="15" t="s">
        <v>44</v>
      </c>
      <c r="C827" s="15" t="s">
        <v>88</v>
      </c>
      <c r="D827" s="17">
        <v>44538</v>
      </c>
      <c r="E827" s="15" t="s">
        <v>649</v>
      </c>
      <c r="F827" s="335"/>
      <c r="G827" s="335"/>
      <c r="H827" s="347"/>
      <c r="I827" s="347"/>
      <c r="J827" s="336"/>
      <c r="K827" s="336"/>
      <c r="L827" s="346"/>
      <c r="N827" s="2">
        <f t="shared" si="52"/>
        <v>0</v>
      </c>
      <c r="O827" s="2">
        <f t="shared" si="49"/>
        <v>0</v>
      </c>
      <c r="P827" s="2">
        <f t="shared" si="50"/>
        <v>0</v>
      </c>
      <c r="Q827" s="2">
        <f t="shared" si="51"/>
        <v>0</v>
      </c>
    </row>
    <row r="828" spans="1:17" s="2" customFormat="1" ht="24" customHeight="1" x14ac:dyDescent="0.15">
      <c r="A828" s="333">
        <v>154</v>
      </c>
      <c r="B828" s="10" t="s">
        <v>22</v>
      </c>
      <c r="C828" s="14" t="s">
        <v>23</v>
      </c>
      <c r="D828" s="14" t="s">
        <v>24</v>
      </c>
      <c r="E828" s="14" t="s">
        <v>25</v>
      </c>
      <c r="F828" s="334" t="s">
        <v>17</v>
      </c>
      <c r="G828" s="334"/>
      <c r="H828" s="335"/>
      <c r="I828" s="335"/>
      <c r="J828" s="335"/>
      <c r="K828" s="335"/>
      <c r="L828" s="335"/>
      <c r="N828" s="2">
        <f t="shared" si="52"/>
        <v>0</v>
      </c>
      <c r="O828" s="2">
        <f t="shared" si="49"/>
        <v>0</v>
      </c>
      <c r="P828" s="2">
        <f t="shared" si="50"/>
        <v>0</v>
      </c>
      <c r="Q828" s="2">
        <f t="shared" si="51"/>
        <v>0</v>
      </c>
    </row>
    <row r="829" spans="1:17" s="2" customFormat="1" ht="26.25" customHeight="1" x14ac:dyDescent="0.15">
      <c r="A829" s="333"/>
      <c r="B829" s="336" t="s">
        <v>650</v>
      </c>
      <c r="C829" s="336" t="s">
        <v>651</v>
      </c>
      <c r="D829" s="348">
        <v>44567</v>
      </c>
      <c r="E829" s="336" t="s">
        <v>134</v>
      </c>
      <c r="F829" s="336" t="s">
        <v>652</v>
      </c>
      <c r="G829" s="336"/>
      <c r="H829" s="347" t="s">
        <v>30</v>
      </c>
      <c r="I829" s="347"/>
      <c r="J829" s="15" t="s">
        <v>31</v>
      </c>
      <c r="K829" s="15" t="s">
        <v>7</v>
      </c>
      <c r="L829" s="16">
        <v>353.78</v>
      </c>
      <c r="N829" s="2">
        <f t="shared" si="52"/>
        <v>0</v>
      </c>
      <c r="O829" s="2">
        <f t="shared" si="49"/>
        <v>0</v>
      </c>
      <c r="P829" s="2">
        <f t="shared" si="50"/>
        <v>0</v>
      </c>
      <c r="Q829" s="2">
        <f t="shared" si="51"/>
        <v>0</v>
      </c>
    </row>
    <row r="830" spans="1:17" s="2" customFormat="1" ht="50.25" customHeight="1" x14ac:dyDescent="0.15">
      <c r="A830" s="333"/>
      <c r="B830" s="336"/>
      <c r="C830" s="336"/>
      <c r="D830" s="348"/>
      <c r="E830" s="336"/>
      <c r="F830" s="336"/>
      <c r="G830" s="336"/>
      <c r="H830" s="347" t="s">
        <v>32</v>
      </c>
      <c r="I830" s="347"/>
      <c r="J830" s="15" t="s">
        <v>31</v>
      </c>
      <c r="K830" s="15" t="s">
        <v>7</v>
      </c>
      <c r="L830" s="16">
        <v>197.96</v>
      </c>
      <c r="N830" s="2">
        <f t="shared" si="52"/>
        <v>0</v>
      </c>
      <c r="O830" s="2">
        <f t="shared" si="49"/>
        <v>0</v>
      </c>
      <c r="P830" s="2">
        <f t="shared" si="50"/>
        <v>0</v>
      </c>
      <c r="Q830" s="2">
        <f t="shared" si="51"/>
        <v>0</v>
      </c>
    </row>
    <row r="831" spans="1:17" s="2" customFormat="1" ht="24" customHeight="1" x14ac:dyDescent="0.15">
      <c r="A831" s="333"/>
      <c r="B831" s="10" t="s">
        <v>33</v>
      </c>
      <c r="C831" s="14" t="s">
        <v>34</v>
      </c>
      <c r="D831" s="14" t="s">
        <v>35</v>
      </c>
      <c r="E831" s="14" t="s">
        <v>36</v>
      </c>
      <c r="F831" s="335"/>
      <c r="G831" s="335"/>
      <c r="H831" s="347" t="s">
        <v>37</v>
      </c>
      <c r="I831" s="347"/>
      <c r="J831" s="336" t="s">
        <v>31</v>
      </c>
      <c r="K831" s="336" t="s">
        <v>31</v>
      </c>
      <c r="L831" s="346">
        <v>0</v>
      </c>
      <c r="N831" s="2">
        <f t="shared" si="52"/>
        <v>0</v>
      </c>
      <c r="O831" s="2">
        <f t="shared" si="49"/>
        <v>0</v>
      </c>
      <c r="P831" s="2">
        <f t="shared" si="50"/>
        <v>0</v>
      </c>
      <c r="Q831" s="2">
        <f t="shared" si="51"/>
        <v>0</v>
      </c>
    </row>
    <row r="832" spans="1:17" s="2" customFormat="1" ht="24" customHeight="1" x14ac:dyDescent="0.15">
      <c r="A832" s="333"/>
      <c r="B832" s="15" t="s">
        <v>653</v>
      </c>
      <c r="C832" s="15" t="s">
        <v>652</v>
      </c>
      <c r="D832" s="17">
        <v>44570</v>
      </c>
      <c r="E832" s="15" t="s">
        <v>654</v>
      </c>
      <c r="F832" s="335"/>
      <c r="G832" s="335"/>
      <c r="H832" s="347"/>
      <c r="I832" s="347"/>
      <c r="J832" s="336"/>
      <c r="K832" s="336"/>
      <c r="L832" s="346"/>
      <c r="N832" s="2">
        <f t="shared" si="52"/>
        <v>0</v>
      </c>
      <c r="O832" s="2">
        <f t="shared" si="49"/>
        <v>0</v>
      </c>
      <c r="P832" s="2">
        <f t="shared" si="50"/>
        <v>0</v>
      </c>
      <c r="Q832" s="2">
        <f t="shared" si="51"/>
        <v>0</v>
      </c>
    </row>
    <row r="833" spans="1:17" s="2" customFormat="1" ht="24" customHeight="1" x14ac:dyDescent="0.15">
      <c r="A833" s="333">
        <v>155</v>
      </c>
      <c r="B833" s="10" t="s">
        <v>22</v>
      </c>
      <c r="C833" s="14" t="s">
        <v>23</v>
      </c>
      <c r="D833" s="14" t="s">
        <v>24</v>
      </c>
      <c r="E833" s="14" t="s">
        <v>25</v>
      </c>
      <c r="F833" s="334" t="s">
        <v>17</v>
      </c>
      <c r="G833" s="334"/>
      <c r="H833" s="335"/>
      <c r="I833" s="335"/>
      <c r="J833" s="335"/>
      <c r="K833" s="335"/>
      <c r="L833" s="335"/>
      <c r="N833" s="2">
        <f t="shared" si="52"/>
        <v>0</v>
      </c>
      <c r="O833" s="2">
        <f t="shared" si="49"/>
        <v>0</v>
      </c>
      <c r="P833" s="2">
        <f t="shared" si="50"/>
        <v>0</v>
      </c>
      <c r="Q833" s="2">
        <f t="shared" si="51"/>
        <v>0</v>
      </c>
    </row>
    <row r="834" spans="1:17" s="2" customFormat="1" ht="26.25" customHeight="1" x14ac:dyDescent="0.15">
      <c r="A834" s="333"/>
      <c r="B834" s="336" t="s">
        <v>655</v>
      </c>
      <c r="C834" s="353" t="s">
        <v>656</v>
      </c>
      <c r="D834" s="348">
        <v>44645</v>
      </c>
      <c r="E834" s="336" t="s">
        <v>657</v>
      </c>
      <c r="F834" s="336" t="s">
        <v>456</v>
      </c>
      <c r="G834" s="336"/>
      <c r="H834" s="347" t="s">
        <v>30</v>
      </c>
      <c r="I834" s="347"/>
      <c r="J834" s="15" t="s">
        <v>31</v>
      </c>
      <c r="K834" s="15" t="s">
        <v>31</v>
      </c>
      <c r="L834" s="16">
        <v>0</v>
      </c>
      <c r="N834" s="2">
        <f t="shared" si="52"/>
        <v>0</v>
      </c>
      <c r="O834" s="2">
        <f t="shared" si="49"/>
        <v>0</v>
      </c>
      <c r="P834" s="2">
        <f t="shared" si="50"/>
        <v>0</v>
      </c>
      <c r="Q834" s="2">
        <f t="shared" si="51"/>
        <v>0</v>
      </c>
    </row>
    <row r="835" spans="1:17" s="2" customFormat="1" ht="408.95" customHeight="1" x14ac:dyDescent="0.15">
      <c r="A835" s="333"/>
      <c r="B835" s="336"/>
      <c r="C835" s="353"/>
      <c r="D835" s="348"/>
      <c r="E835" s="336"/>
      <c r="F835" s="336"/>
      <c r="G835" s="336"/>
      <c r="H835" s="347" t="s">
        <v>32</v>
      </c>
      <c r="I835" s="347"/>
      <c r="J835" s="336" t="s">
        <v>31</v>
      </c>
      <c r="K835" s="336" t="s">
        <v>31</v>
      </c>
      <c r="L835" s="346">
        <v>0</v>
      </c>
      <c r="N835" s="2">
        <f t="shared" si="52"/>
        <v>0</v>
      </c>
      <c r="O835" s="2">
        <f t="shared" si="49"/>
        <v>0</v>
      </c>
      <c r="P835" s="2">
        <f t="shared" si="50"/>
        <v>0</v>
      </c>
      <c r="Q835" s="2">
        <f t="shared" si="51"/>
        <v>0</v>
      </c>
    </row>
    <row r="836" spans="1:17" s="2" customFormat="1" ht="61.35" customHeight="1" x14ac:dyDescent="0.15">
      <c r="A836" s="333"/>
      <c r="B836" s="336"/>
      <c r="C836" s="353"/>
      <c r="D836" s="348"/>
      <c r="E836" s="336"/>
      <c r="F836" s="336"/>
      <c r="G836" s="336"/>
      <c r="H836" s="347"/>
      <c r="I836" s="347"/>
      <c r="J836" s="336"/>
      <c r="K836" s="336"/>
      <c r="L836" s="346"/>
      <c r="N836" s="2">
        <f t="shared" si="52"/>
        <v>0</v>
      </c>
      <c r="O836" s="2">
        <f t="shared" si="49"/>
        <v>0</v>
      </c>
      <c r="P836" s="2">
        <f t="shared" si="50"/>
        <v>0</v>
      </c>
      <c r="Q836" s="2">
        <f t="shared" si="51"/>
        <v>0</v>
      </c>
    </row>
    <row r="837" spans="1:17" s="2" customFormat="1" ht="24" customHeight="1" x14ac:dyDescent="0.15">
      <c r="A837" s="333"/>
      <c r="B837" s="10" t="s">
        <v>33</v>
      </c>
      <c r="C837" s="14" t="s">
        <v>34</v>
      </c>
      <c r="D837" s="14" t="s">
        <v>35</v>
      </c>
      <c r="E837" s="14" t="s">
        <v>36</v>
      </c>
      <c r="F837" s="335"/>
      <c r="G837" s="335"/>
      <c r="H837" s="347" t="s">
        <v>37</v>
      </c>
      <c r="I837" s="347"/>
      <c r="J837" s="336" t="s">
        <v>31</v>
      </c>
      <c r="K837" s="336" t="s">
        <v>7</v>
      </c>
      <c r="L837" s="346">
        <v>1545</v>
      </c>
      <c r="N837" s="2">
        <f t="shared" si="52"/>
        <v>0</v>
      </c>
      <c r="O837" s="2">
        <f t="shared" si="49"/>
        <v>0</v>
      </c>
      <c r="P837" s="2">
        <f t="shared" si="50"/>
        <v>0</v>
      </c>
      <c r="Q837" s="2">
        <f t="shared" si="51"/>
        <v>0</v>
      </c>
    </row>
    <row r="838" spans="1:17" s="2" customFormat="1" ht="24" customHeight="1" x14ac:dyDescent="0.15">
      <c r="A838" s="333"/>
      <c r="B838" s="15" t="s">
        <v>44</v>
      </c>
      <c r="C838" s="15" t="s">
        <v>456</v>
      </c>
      <c r="D838" s="17">
        <v>44652</v>
      </c>
      <c r="E838" s="15" t="s">
        <v>276</v>
      </c>
      <c r="F838" s="335"/>
      <c r="G838" s="335"/>
      <c r="H838" s="347"/>
      <c r="I838" s="347"/>
      <c r="J838" s="336"/>
      <c r="K838" s="336"/>
      <c r="L838" s="346"/>
      <c r="N838" s="2">
        <f t="shared" si="52"/>
        <v>0</v>
      </c>
      <c r="O838" s="2">
        <f t="shared" si="49"/>
        <v>0</v>
      </c>
      <c r="P838" s="2">
        <f t="shared" si="50"/>
        <v>0</v>
      </c>
      <c r="Q838" s="2">
        <f t="shared" si="51"/>
        <v>0</v>
      </c>
    </row>
    <row r="839" spans="1:17" s="2" customFormat="1" ht="24" customHeight="1" x14ac:dyDescent="0.15">
      <c r="A839" s="333">
        <v>156</v>
      </c>
      <c r="B839" s="10" t="s">
        <v>22</v>
      </c>
      <c r="C839" s="14" t="s">
        <v>23</v>
      </c>
      <c r="D839" s="14" t="s">
        <v>24</v>
      </c>
      <c r="E839" s="14" t="s">
        <v>25</v>
      </c>
      <c r="F839" s="334" t="s">
        <v>17</v>
      </c>
      <c r="G839" s="334"/>
      <c r="H839" s="335"/>
      <c r="I839" s="335"/>
      <c r="J839" s="335"/>
      <c r="K839" s="335"/>
      <c r="L839" s="335"/>
      <c r="N839" s="2">
        <f t="shared" si="52"/>
        <v>0</v>
      </c>
      <c r="O839" s="2">
        <f t="shared" si="49"/>
        <v>0</v>
      </c>
      <c r="P839" s="2">
        <f t="shared" si="50"/>
        <v>0</v>
      </c>
      <c r="Q839" s="2">
        <f t="shared" si="51"/>
        <v>0</v>
      </c>
    </row>
    <row r="840" spans="1:17" s="2" customFormat="1" ht="26.25" customHeight="1" x14ac:dyDescent="0.15">
      <c r="A840" s="333"/>
      <c r="B840" s="336" t="s">
        <v>658</v>
      </c>
      <c r="C840" s="353" t="s">
        <v>659</v>
      </c>
      <c r="D840" s="348">
        <v>44650</v>
      </c>
      <c r="E840" s="336" t="s">
        <v>182</v>
      </c>
      <c r="F840" s="336" t="s">
        <v>660</v>
      </c>
      <c r="G840" s="336"/>
      <c r="H840" s="347" t="s">
        <v>30</v>
      </c>
      <c r="I840" s="347"/>
      <c r="J840" s="15" t="s">
        <v>31</v>
      </c>
      <c r="K840" s="15" t="s">
        <v>7</v>
      </c>
      <c r="L840" s="16">
        <v>340.97</v>
      </c>
      <c r="N840" s="2">
        <f t="shared" si="52"/>
        <v>0</v>
      </c>
      <c r="O840" s="2">
        <f t="shared" si="49"/>
        <v>0</v>
      </c>
      <c r="P840" s="2">
        <f t="shared" si="50"/>
        <v>0</v>
      </c>
      <c r="Q840" s="2">
        <f t="shared" si="51"/>
        <v>0</v>
      </c>
    </row>
    <row r="841" spans="1:17" s="2" customFormat="1" ht="197.25" customHeight="1" x14ac:dyDescent="0.15">
      <c r="A841" s="333"/>
      <c r="B841" s="336"/>
      <c r="C841" s="353"/>
      <c r="D841" s="348"/>
      <c r="E841" s="336"/>
      <c r="F841" s="336"/>
      <c r="G841" s="336"/>
      <c r="H841" s="347" t="s">
        <v>32</v>
      </c>
      <c r="I841" s="347"/>
      <c r="J841" s="15" t="s">
        <v>31</v>
      </c>
      <c r="K841" s="15" t="s">
        <v>31</v>
      </c>
      <c r="L841" s="16">
        <v>0</v>
      </c>
      <c r="N841" s="2">
        <f t="shared" si="52"/>
        <v>0</v>
      </c>
      <c r="O841" s="2">
        <f t="shared" si="49"/>
        <v>0</v>
      </c>
      <c r="P841" s="2">
        <f t="shared" si="50"/>
        <v>0</v>
      </c>
      <c r="Q841" s="2">
        <f t="shared" si="51"/>
        <v>0</v>
      </c>
    </row>
    <row r="842" spans="1:17" s="2" customFormat="1" ht="24" customHeight="1" x14ac:dyDescent="0.15">
      <c r="A842" s="333"/>
      <c r="B842" s="10" t="s">
        <v>33</v>
      </c>
      <c r="C842" s="14" t="s">
        <v>34</v>
      </c>
      <c r="D842" s="14" t="s">
        <v>35</v>
      </c>
      <c r="E842" s="14" t="s">
        <v>36</v>
      </c>
      <c r="F842" s="335"/>
      <c r="G842" s="335"/>
      <c r="H842" s="347" t="s">
        <v>37</v>
      </c>
      <c r="I842" s="347"/>
      <c r="J842" s="336" t="s">
        <v>31</v>
      </c>
      <c r="K842" s="336" t="s">
        <v>7</v>
      </c>
      <c r="L842" s="346">
        <v>200</v>
      </c>
      <c r="N842" s="2">
        <f t="shared" si="52"/>
        <v>0</v>
      </c>
      <c r="O842" s="2">
        <f t="shared" ref="O842:O905" si="53">IF(H841="Airfare",N841,0)</f>
        <v>0</v>
      </c>
      <c r="P842" s="2">
        <f t="shared" ref="P842:P905" si="54">IF($H841="Lodging &amp; M&amp;IE",$N841,0)</f>
        <v>0</v>
      </c>
      <c r="Q842" s="2">
        <f t="shared" ref="Q842:Q905" si="55">IF($H841="Other",$N841,0)</f>
        <v>0</v>
      </c>
    </row>
    <row r="843" spans="1:17" s="2" customFormat="1" ht="24" customHeight="1" x14ac:dyDescent="0.15">
      <c r="A843" s="333"/>
      <c r="B843" s="15" t="s">
        <v>44</v>
      </c>
      <c r="C843" s="15" t="s">
        <v>660</v>
      </c>
      <c r="D843" s="17">
        <v>44651</v>
      </c>
      <c r="E843" s="15" t="s">
        <v>661</v>
      </c>
      <c r="F843" s="335"/>
      <c r="G843" s="335"/>
      <c r="H843" s="347"/>
      <c r="I843" s="347"/>
      <c r="J843" s="336"/>
      <c r="K843" s="336"/>
      <c r="L843" s="346"/>
      <c r="N843" s="2">
        <f t="shared" si="52"/>
        <v>0</v>
      </c>
      <c r="O843" s="2">
        <f t="shared" si="53"/>
        <v>0</v>
      </c>
      <c r="P843" s="2">
        <f t="shared" si="54"/>
        <v>0</v>
      </c>
      <c r="Q843" s="2">
        <f t="shared" si="55"/>
        <v>0</v>
      </c>
    </row>
    <row r="844" spans="1:17" s="2" customFormat="1" ht="24" customHeight="1" x14ac:dyDescent="0.15">
      <c r="A844" s="333">
        <v>157</v>
      </c>
      <c r="B844" s="10" t="s">
        <v>22</v>
      </c>
      <c r="C844" s="14" t="s">
        <v>23</v>
      </c>
      <c r="D844" s="14" t="s">
        <v>24</v>
      </c>
      <c r="E844" s="14" t="s">
        <v>25</v>
      </c>
      <c r="F844" s="334" t="s">
        <v>17</v>
      </c>
      <c r="G844" s="334"/>
      <c r="H844" s="335"/>
      <c r="I844" s="335"/>
      <c r="J844" s="335"/>
      <c r="K844" s="335"/>
      <c r="L844" s="335"/>
      <c r="N844" s="2">
        <f t="shared" si="52"/>
        <v>0</v>
      </c>
      <c r="O844" s="2">
        <f t="shared" si="53"/>
        <v>0</v>
      </c>
      <c r="P844" s="2">
        <f t="shared" si="54"/>
        <v>0</v>
      </c>
      <c r="Q844" s="2">
        <f t="shared" si="55"/>
        <v>0</v>
      </c>
    </row>
    <row r="845" spans="1:17" s="2" customFormat="1" ht="26.25" customHeight="1" x14ac:dyDescent="0.15">
      <c r="A845" s="333"/>
      <c r="B845" s="336" t="s">
        <v>662</v>
      </c>
      <c r="C845" s="353" t="s">
        <v>663</v>
      </c>
      <c r="D845" s="348">
        <v>44605</v>
      </c>
      <c r="E845" s="336" t="s">
        <v>664</v>
      </c>
      <c r="F845" s="336" t="s">
        <v>665</v>
      </c>
      <c r="G845" s="336"/>
      <c r="H845" s="347" t="s">
        <v>30</v>
      </c>
      <c r="I845" s="347"/>
      <c r="J845" s="15" t="s">
        <v>31</v>
      </c>
      <c r="K845" s="15" t="s">
        <v>7</v>
      </c>
      <c r="L845" s="16">
        <v>1850</v>
      </c>
      <c r="N845" s="2">
        <f t="shared" si="52"/>
        <v>0</v>
      </c>
      <c r="O845" s="2">
        <f t="shared" si="53"/>
        <v>0</v>
      </c>
      <c r="P845" s="2">
        <f t="shared" si="54"/>
        <v>0</v>
      </c>
      <c r="Q845" s="2">
        <f t="shared" si="55"/>
        <v>0</v>
      </c>
    </row>
    <row r="846" spans="1:17" s="2" customFormat="1" ht="408.95" customHeight="1" x14ac:dyDescent="0.15">
      <c r="A846" s="333"/>
      <c r="B846" s="336"/>
      <c r="C846" s="353"/>
      <c r="D846" s="348"/>
      <c r="E846" s="336"/>
      <c r="F846" s="336"/>
      <c r="G846" s="336"/>
      <c r="H846" s="347" t="s">
        <v>32</v>
      </c>
      <c r="I846" s="347"/>
      <c r="J846" s="336" t="s">
        <v>31</v>
      </c>
      <c r="K846" s="336" t="s">
        <v>31</v>
      </c>
      <c r="L846" s="346">
        <v>0</v>
      </c>
      <c r="N846" s="2">
        <f t="shared" si="52"/>
        <v>0</v>
      </c>
      <c r="O846" s="2">
        <f t="shared" si="53"/>
        <v>0</v>
      </c>
      <c r="P846" s="2">
        <f t="shared" si="54"/>
        <v>0</v>
      </c>
      <c r="Q846" s="2">
        <f t="shared" si="55"/>
        <v>0</v>
      </c>
    </row>
    <row r="847" spans="1:17" s="2" customFormat="1" ht="103.35" customHeight="1" x14ac:dyDescent="0.15">
      <c r="A847" s="333"/>
      <c r="B847" s="336"/>
      <c r="C847" s="353"/>
      <c r="D847" s="348"/>
      <c r="E847" s="336"/>
      <c r="F847" s="336"/>
      <c r="G847" s="336"/>
      <c r="H847" s="347"/>
      <c r="I847" s="347"/>
      <c r="J847" s="336"/>
      <c r="K847" s="336"/>
      <c r="L847" s="346"/>
      <c r="N847" s="2">
        <f t="shared" ref="N847:N909" si="56">IF(J847="X",L847,0)</f>
        <v>0</v>
      </c>
      <c r="O847" s="2">
        <f t="shared" si="53"/>
        <v>0</v>
      </c>
      <c r="P847" s="2">
        <f t="shared" si="54"/>
        <v>0</v>
      </c>
      <c r="Q847" s="2">
        <f t="shared" si="55"/>
        <v>0</v>
      </c>
    </row>
    <row r="848" spans="1:17" s="2" customFormat="1" ht="24" customHeight="1" x14ac:dyDescent="0.15">
      <c r="A848" s="333"/>
      <c r="B848" s="10" t="s">
        <v>33</v>
      </c>
      <c r="C848" s="14" t="s">
        <v>34</v>
      </c>
      <c r="D848" s="14" t="s">
        <v>35</v>
      </c>
      <c r="E848" s="14" t="s">
        <v>36</v>
      </c>
      <c r="F848" s="335"/>
      <c r="G848" s="335"/>
      <c r="H848" s="347" t="s">
        <v>37</v>
      </c>
      <c r="I848" s="347"/>
      <c r="J848" s="336" t="s">
        <v>31</v>
      </c>
      <c r="K848" s="336" t="s">
        <v>31</v>
      </c>
      <c r="L848" s="346">
        <v>0</v>
      </c>
      <c r="N848" s="2">
        <f t="shared" si="56"/>
        <v>0</v>
      </c>
      <c r="O848" s="2">
        <f t="shared" si="53"/>
        <v>0</v>
      </c>
      <c r="P848" s="2">
        <f t="shared" si="54"/>
        <v>0</v>
      </c>
      <c r="Q848" s="2">
        <f t="shared" si="55"/>
        <v>0</v>
      </c>
    </row>
    <row r="849" spans="1:17" s="2" customFormat="1" ht="24" customHeight="1" x14ac:dyDescent="0.15">
      <c r="A849" s="333"/>
      <c r="B849" s="15" t="s">
        <v>666</v>
      </c>
      <c r="C849" s="15" t="s">
        <v>665</v>
      </c>
      <c r="D849" s="17">
        <v>44611</v>
      </c>
      <c r="E849" s="15" t="s">
        <v>667</v>
      </c>
      <c r="F849" s="335"/>
      <c r="G849" s="335"/>
      <c r="H849" s="347"/>
      <c r="I849" s="347"/>
      <c r="J849" s="336"/>
      <c r="K849" s="336"/>
      <c r="L849" s="346"/>
      <c r="N849" s="2">
        <f t="shared" si="56"/>
        <v>0</v>
      </c>
      <c r="O849" s="2">
        <f t="shared" si="53"/>
        <v>0</v>
      </c>
      <c r="P849" s="2">
        <f t="shared" si="54"/>
        <v>0</v>
      </c>
      <c r="Q849" s="2">
        <f t="shared" si="55"/>
        <v>0</v>
      </c>
    </row>
    <row r="850" spans="1:17" s="2" customFormat="1" ht="24" customHeight="1" x14ac:dyDescent="0.15">
      <c r="A850" s="333">
        <v>158</v>
      </c>
      <c r="B850" s="10" t="s">
        <v>22</v>
      </c>
      <c r="C850" s="14" t="s">
        <v>23</v>
      </c>
      <c r="D850" s="14" t="s">
        <v>24</v>
      </c>
      <c r="E850" s="14" t="s">
        <v>25</v>
      </c>
      <c r="F850" s="334" t="s">
        <v>17</v>
      </c>
      <c r="G850" s="334"/>
      <c r="H850" s="335"/>
      <c r="I850" s="335"/>
      <c r="J850" s="335"/>
      <c r="K850" s="335"/>
      <c r="L850" s="335"/>
      <c r="N850" s="2">
        <f t="shared" si="56"/>
        <v>0</v>
      </c>
      <c r="O850" s="2">
        <f t="shared" si="53"/>
        <v>0</v>
      </c>
      <c r="P850" s="2">
        <f t="shared" si="54"/>
        <v>0</v>
      </c>
      <c r="Q850" s="2">
        <f t="shared" si="55"/>
        <v>0</v>
      </c>
    </row>
    <row r="851" spans="1:17" s="2" customFormat="1" ht="26.25" customHeight="1" x14ac:dyDescent="0.15">
      <c r="A851" s="333"/>
      <c r="B851" s="336" t="s">
        <v>668</v>
      </c>
      <c r="C851" s="353" t="s">
        <v>669</v>
      </c>
      <c r="D851" s="348">
        <v>44617</v>
      </c>
      <c r="E851" s="336" t="s">
        <v>42</v>
      </c>
      <c r="F851" s="336" t="s">
        <v>43</v>
      </c>
      <c r="G851" s="336"/>
      <c r="H851" s="347" t="s">
        <v>30</v>
      </c>
      <c r="I851" s="347"/>
      <c r="J851" s="15" t="s">
        <v>31</v>
      </c>
      <c r="K851" s="15" t="s">
        <v>7</v>
      </c>
      <c r="L851" s="16">
        <v>509.94</v>
      </c>
      <c r="N851" s="2">
        <f t="shared" si="56"/>
        <v>0</v>
      </c>
      <c r="O851" s="2">
        <f t="shared" si="53"/>
        <v>0</v>
      </c>
      <c r="P851" s="2">
        <f t="shared" si="54"/>
        <v>0</v>
      </c>
      <c r="Q851" s="2">
        <f t="shared" si="55"/>
        <v>0</v>
      </c>
    </row>
    <row r="852" spans="1:17" s="2" customFormat="1" ht="408.95" customHeight="1" x14ac:dyDescent="0.15">
      <c r="A852" s="333"/>
      <c r="B852" s="336"/>
      <c r="C852" s="353"/>
      <c r="D852" s="348"/>
      <c r="E852" s="336"/>
      <c r="F852" s="336"/>
      <c r="G852" s="336"/>
      <c r="H852" s="347" t="s">
        <v>32</v>
      </c>
      <c r="I852" s="347"/>
      <c r="J852" s="336" t="s">
        <v>31</v>
      </c>
      <c r="K852" s="336" t="s">
        <v>7</v>
      </c>
      <c r="L852" s="346">
        <v>485.2</v>
      </c>
      <c r="N852" s="2">
        <f t="shared" si="56"/>
        <v>0</v>
      </c>
      <c r="O852" s="2">
        <f t="shared" si="53"/>
        <v>0</v>
      </c>
      <c r="P852" s="2">
        <f t="shared" si="54"/>
        <v>0</v>
      </c>
      <c r="Q852" s="2">
        <f t="shared" si="55"/>
        <v>0</v>
      </c>
    </row>
    <row r="853" spans="1:17" s="2" customFormat="1" ht="8.85" customHeight="1" x14ac:dyDescent="0.15">
      <c r="A853" s="333"/>
      <c r="B853" s="336"/>
      <c r="C853" s="353"/>
      <c r="D853" s="348"/>
      <c r="E853" s="336"/>
      <c r="F853" s="336"/>
      <c r="G853" s="336"/>
      <c r="H853" s="347"/>
      <c r="I853" s="347"/>
      <c r="J853" s="336"/>
      <c r="K853" s="336"/>
      <c r="L853" s="346"/>
      <c r="N853" s="2">
        <f t="shared" si="56"/>
        <v>0</v>
      </c>
      <c r="O853" s="2">
        <f t="shared" si="53"/>
        <v>0</v>
      </c>
      <c r="P853" s="2">
        <f t="shared" si="54"/>
        <v>0</v>
      </c>
      <c r="Q853" s="2">
        <f t="shared" si="55"/>
        <v>0</v>
      </c>
    </row>
    <row r="854" spans="1:17" s="2" customFormat="1" ht="24" customHeight="1" x14ac:dyDescent="0.15">
      <c r="A854" s="333"/>
      <c r="B854" s="10" t="s">
        <v>33</v>
      </c>
      <c r="C854" s="14" t="s">
        <v>34</v>
      </c>
      <c r="D854" s="14" t="s">
        <v>35</v>
      </c>
      <c r="E854" s="14" t="s">
        <v>36</v>
      </c>
      <c r="F854" s="335"/>
      <c r="G854" s="335"/>
      <c r="H854" s="347" t="s">
        <v>37</v>
      </c>
      <c r="I854" s="347"/>
      <c r="J854" s="336" t="s">
        <v>31</v>
      </c>
      <c r="K854" s="336" t="s">
        <v>31</v>
      </c>
      <c r="L854" s="346">
        <v>0</v>
      </c>
      <c r="N854" s="2">
        <f t="shared" si="56"/>
        <v>0</v>
      </c>
      <c r="O854" s="2">
        <f t="shared" si="53"/>
        <v>0</v>
      </c>
      <c r="P854" s="2">
        <f t="shared" si="54"/>
        <v>0</v>
      </c>
      <c r="Q854" s="2">
        <f t="shared" si="55"/>
        <v>0</v>
      </c>
    </row>
    <row r="855" spans="1:17" s="2" customFormat="1" ht="24" customHeight="1" x14ac:dyDescent="0.15">
      <c r="A855" s="333"/>
      <c r="B855" s="15" t="s">
        <v>44</v>
      </c>
      <c r="C855" s="15" t="s">
        <v>43</v>
      </c>
      <c r="D855" s="17">
        <v>44620</v>
      </c>
      <c r="E855" s="15" t="s">
        <v>45</v>
      </c>
      <c r="F855" s="335"/>
      <c r="G855" s="335"/>
      <c r="H855" s="347"/>
      <c r="I855" s="347"/>
      <c r="J855" s="336"/>
      <c r="K855" s="336"/>
      <c r="L855" s="346"/>
      <c r="N855" s="2">
        <f t="shared" si="56"/>
        <v>0</v>
      </c>
      <c r="O855" s="2">
        <f t="shared" si="53"/>
        <v>0</v>
      </c>
      <c r="P855" s="2">
        <f t="shared" si="54"/>
        <v>0</v>
      </c>
      <c r="Q855" s="2">
        <f t="shared" si="55"/>
        <v>0</v>
      </c>
    </row>
    <row r="856" spans="1:17" s="2" customFormat="1" ht="24" customHeight="1" x14ac:dyDescent="0.15">
      <c r="A856" s="333">
        <v>159</v>
      </c>
      <c r="B856" s="10" t="s">
        <v>22</v>
      </c>
      <c r="C856" s="14" t="s">
        <v>23</v>
      </c>
      <c r="D856" s="14" t="s">
        <v>24</v>
      </c>
      <c r="E856" s="14" t="s">
        <v>25</v>
      </c>
      <c r="F856" s="334" t="s">
        <v>17</v>
      </c>
      <c r="G856" s="334"/>
      <c r="H856" s="335"/>
      <c r="I856" s="335"/>
      <c r="J856" s="335"/>
      <c r="K856" s="335"/>
      <c r="L856" s="335"/>
      <c r="N856" s="2">
        <f t="shared" si="56"/>
        <v>0</v>
      </c>
      <c r="O856" s="2">
        <f t="shared" si="53"/>
        <v>0</v>
      </c>
      <c r="P856" s="2">
        <f t="shared" si="54"/>
        <v>0</v>
      </c>
      <c r="Q856" s="2">
        <f t="shared" si="55"/>
        <v>0</v>
      </c>
    </row>
    <row r="857" spans="1:17" s="2" customFormat="1" ht="26.25" customHeight="1" x14ac:dyDescent="0.15">
      <c r="A857" s="333"/>
      <c r="B857" s="336" t="s">
        <v>670</v>
      </c>
      <c r="C857" s="353" t="s">
        <v>671</v>
      </c>
      <c r="D857" s="348">
        <v>44648</v>
      </c>
      <c r="E857" s="336" t="s">
        <v>672</v>
      </c>
      <c r="F857" s="336" t="s">
        <v>673</v>
      </c>
      <c r="G857" s="336"/>
      <c r="H857" s="347" t="s">
        <v>30</v>
      </c>
      <c r="I857" s="347"/>
      <c r="J857" s="15" t="s">
        <v>31</v>
      </c>
      <c r="K857" s="15" t="s">
        <v>7</v>
      </c>
      <c r="L857" s="16">
        <v>184.5</v>
      </c>
      <c r="N857" s="2">
        <f t="shared" si="56"/>
        <v>0</v>
      </c>
      <c r="O857" s="2">
        <f t="shared" si="53"/>
        <v>0</v>
      </c>
      <c r="P857" s="2">
        <f t="shared" si="54"/>
        <v>0</v>
      </c>
      <c r="Q857" s="2">
        <f t="shared" si="55"/>
        <v>0</v>
      </c>
    </row>
    <row r="858" spans="1:17" s="2" customFormat="1" ht="144.75" customHeight="1" x14ac:dyDescent="0.15">
      <c r="A858" s="333"/>
      <c r="B858" s="336"/>
      <c r="C858" s="353"/>
      <c r="D858" s="348"/>
      <c r="E858" s="336"/>
      <c r="F858" s="336"/>
      <c r="G858" s="336"/>
      <c r="H858" s="347" t="s">
        <v>32</v>
      </c>
      <c r="I858" s="347"/>
      <c r="J858" s="15" t="s">
        <v>31</v>
      </c>
      <c r="K858" s="15" t="s">
        <v>7</v>
      </c>
      <c r="L858" s="16">
        <v>400</v>
      </c>
      <c r="N858" s="2">
        <f t="shared" si="56"/>
        <v>0</v>
      </c>
      <c r="O858" s="2">
        <f t="shared" si="53"/>
        <v>0</v>
      </c>
      <c r="P858" s="2">
        <f t="shared" si="54"/>
        <v>0</v>
      </c>
      <c r="Q858" s="2">
        <f t="shared" si="55"/>
        <v>0</v>
      </c>
    </row>
    <row r="859" spans="1:17" s="2" customFormat="1" ht="24" customHeight="1" x14ac:dyDescent="0.15">
      <c r="A859" s="333"/>
      <c r="B859" s="10" t="s">
        <v>33</v>
      </c>
      <c r="C859" s="14" t="s">
        <v>34</v>
      </c>
      <c r="D859" s="14" t="s">
        <v>35</v>
      </c>
      <c r="E859" s="14" t="s">
        <v>36</v>
      </c>
      <c r="F859" s="335"/>
      <c r="G859" s="335"/>
      <c r="H859" s="347" t="s">
        <v>37</v>
      </c>
      <c r="I859" s="347"/>
      <c r="J859" s="336" t="s">
        <v>31</v>
      </c>
      <c r="K859" s="336" t="s">
        <v>7</v>
      </c>
      <c r="L859" s="346">
        <v>40</v>
      </c>
      <c r="N859" s="2">
        <f t="shared" si="56"/>
        <v>0</v>
      </c>
      <c r="O859" s="2">
        <f t="shared" si="53"/>
        <v>0</v>
      </c>
      <c r="P859" s="2">
        <f t="shared" si="54"/>
        <v>0</v>
      </c>
      <c r="Q859" s="2">
        <f t="shared" si="55"/>
        <v>0</v>
      </c>
    </row>
    <row r="860" spans="1:17" s="2" customFormat="1" ht="24" customHeight="1" x14ac:dyDescent="0.15">
      <c r="A860" s="333"/>
      <c r="B860" s="15" t="s">
        <v>267</v>
      </c>
      <c r="C860" s="15" t="s">
        <v>673</v>
      </c>
      <c r="D860" s="17">
        <v>44649</v>
      </c>
      <c r="E860" s="15" t="s">
        <v>614</v>
      </c>
      <c r="F860" s="335"/>
      <c r="G860" s="335"/>
      <c r="H860" s="347"/>
      <c r="I860" s="347"/>
      <c r="J860" s="336"/>
      <c r="K860" s="336"/>
      <c r="L860" s="346"/>
      <c r="N860" s="2">
        <f t="shared" si="56"/>
        <v>0</v>
      </c>
      <c r="O860" s="2">
        <f t="shared" si="53"/>
        <v>0</v>
      </c>
      <c r="P860" s="2">
        <f t="shared" si="54"/>
        <v>0</v>
      </c>
      <c r="Q860" s="2">
        <f t="shared" si="55"/>
        <v>0</v>
      </c>
    </row>
    <row r="861" spans="1:17" s="2" customFormat="1" ht="24" customHeight="1" x14ac:dyDescent="0.15">
      <c r="A861" s="333">
        <v>160</v>
      </c>
      <c r="B861" s="10" t="s">
        <v>22</v>
      </c>
      <c r="C861" s="14" t="s">
        <v>23</v>
      </c>
      <c r="D861" s="14" t="s">
        <v>24</v>
      </c>
      <c r="E861" s="14" t="s">
        <v>25</v>
      </c>
      <c r="F861" s="334" t="s">
        <v>17</v>
      </c>
      <c r="G861" s="334"/>
      <c r="H861" s="335"/>
      <c r="I861" s="335"/>
      <c r="J861" s="335"/>
      <c r="K861" s="335"/>
      <c r="L861" s="335"/>
      <c r="N861" s="2">
        <f t="shared" si="56"/>
        <v>0</v>
      </c>
      <c r="O861" s="2">
        <f t="shared" si="53"/>
        <v>0</v>
      </c>
      <c r="P861" s="2">
        <f t="shared" si="54"/>
        <v>0</v>
      </c>
      <c r="Q861" s="2">
        <f t="shared" si="55"/>
        <v>0</v>
      </c>
    </row>
    <row r="862" spans="1:17" s="2" customFormat="1" ht="26.25" customHeight="1" x14ac:dyDescent="0.15">
      <c r="A862" s="333"/>
      <c r="B862" s="336" t="s">
        <v>674</v>
      </c>
      <c r="C862" s="353" t="s">
        <v>675</v>
      </c>
      <c r="D862" s="348">
        <v>44646</v>
      </c>
      <c r="E862" s="336" t="s">
        <v>168</v>
      </c>
      <c r="F862" s="336" t="s">
        <v>266</v>
      </c>
      <c r="G862" s="336"/>
      <c r="H862" s="347" t="s">
        <v>30</v>
      </c>
      <c r="I862" s="347"/>
      <c r="J862" s="15" t="s">
        <v>31</v>
      </c>
      <c r="K862" s="15" t="s">
        <v>7</v>
      </c>
      <c r="L862" s="16">
        <v>515</v>
      </c>
      <c r="N862" s="2">
        <f t="shared" si="56"/>
        <v>0</v>
      </c>
      <c r="O862" s="2">
        <f t="shared" si="53"/>
        <v>0</v>
      </c>
      <c r="P862" s="2">
        <f t="shared" si="54"/>
        <v>0</v>
      </c>
      <c r="Q862" s="2">
        <f t="shared" si="55"/>
        <v>0</v>
      </c>
    </row>
    <row r="863" spans="1:17" s="2" customFormat="1" ht="408.95" customHeight="1" x14ac:dyDescent="0.15">
      <c r="A863" s="333"/>
      <c r="B863" s="336"/>
      <c r="C863" s="353"/>
      <c r="D863" s="348"/>
      <c r="E863" s="336"/>
      <c r="F863" s="336"/>
      <c r="G863" s="336"/>
      <c r="H863" s="347" t="s">
        <v>32</v>
      </c>
      <c r="I863" s="347"/>
      <c r="J863" s="336" t="s">
        <v>31</v>
      </c>
      <c r="K863" s="336" t="s">
        <v>31</v>
      </c>
      <c r="L863" s="346">
        <v>0</v>
      </c>
      <c r="N863" s="2">
        <f t="shared" si="56"/>
        <v>0</v>
      </c>
      <c r="O863" s="2">
        <f t="shared" si="53"/>
        <v>0</v>
      </c>
      <c r="P863" s="2">
        <f t="shared" si="54"/>
        <v>0</v>
      </c>
      <c r="Q863" s="2">
        <f t="shared" si="55"/>
        <v>0</v>
      </c>
    </row>
    <row r="864" spans="1:17" s="2" customFormat="1" ht="113.85" customHeight="1" x14ac:dyDescent="0.15">
      <c r="A864" s="333"/>
      <c r="B864" s="336"/>
      <c r="C864" s="353"/>
      <c r="D864" s="348"/>
      <c r="E864" s="336"/>
      <c r="F864" s="336"/>
      <c r="G864" s="336"/>
      <c r="H864" s="347"/>
      <c r="I864" s="347"/>
      <c r="J864" s="336"/>
      <c r="K864" s="336"/>
      <c r="L864" s="346"/>
      <c r="N864" s="2">
        <f t="shared" si="56"/>
        <v>0</v>
      </c>
      <c r="O864" s="2">
        <f t="shared" si="53"/>
        <v>0</v>
      </c>
      <c r="P864" s="2">
        <f t="shared" si="54"/>
        <v>0</v>
      </c>
      <c r="Q864" s="2">
        <f t="shared" si="55"/>
        <v>0</v>
      </c>
    </row>
    <row r="865" spans="1:17" s="2" customFormat="1" ht="24" customHeight="1" x14ac:dyDescent="0.15">
      <c r="A865" s="333"/>
      <c r="B865" s="10" t="s">
        <v>33</v>
      </c>
      <c r="C865" s="14" t="s">
        <v>34</v>
      </c>
      <c r="D865" s="14" t="s">
        <v>35</v>
      </c>
      <c r="E865" s="14" t="s">
        <v>36</v>
      </c>
      <c r="F865" s="335"/>
      <c r="G865" s="335"/>
      <c r="H865" s="347" t="s">
        <v>37</v>
      </c>
      <c r="I865" s="347"/>
      <c r="J865" s="336" t="s">
        <v>31</v>
      </c>
      <c r="K865" s="336" t="s">
        <v>7</v>
      </c>
      <c r="L865" s="346">
        <v>85</v>
      </c>
      <c r="N865" s="2">
        <f t="shared" si="56"/>
        <v>0</v>
      </c>
      <c r="O865" s="2">
        <f t="shared" si="53"/>
        <v>0</v>
      </c>
      <c r="P865" s="2">
        <f t="shared" si="54"/>
        <v>0</v>
      </c>
      <c r="Q865" s="2">
        <f t="shared" si="55"/>
        <v>0</v>
      </c>
    </row>
    <row r="866" spans="1:17" s="2" customFormat="1" ht="24" customHeight="1" x14ac:dyDescent="0.15">
      <c r="A866" s="333"/>
      <c r="B866" s="15" t="s">
        <v>44</v>
      </c>
      <c r="C866" s="15" t="s">
        <v>266</v>
      </c>
      <c r="D866" s="17">
        <v>44651</v>
      </c>
      <c r="E866" s="15" t="s">
        <v>390</v>
      </c>
      <c r="F866" s="335"/>
      <c r="G866" s="335"/>
      <c r="H866" s="347"/>
      <c r="I866" s="347"/>
      <c r="J866" s="336"/>
      <c r="K866" s="336"/>
      <c r="L866" s="346"/>
      <c r="N866" s="2">
        <f t="shared" si="56"/>
        <v>0</v>
      </c>
      <c r="O866" s="2">
        <f t="shared" si="53"/>
        <v>0</v>
      </c>
      <c r="P866" s="2">
        <f t="shared" si="54"/>
        <v>0</v>
      </c>
      <c r="Q866" s="2">
        <f t="shared" si="55"/>
        <v>0</v>
      </c>
    </row>
    <row r="867" spans="1:17" s="2" customFormat="1" ht="24" customHeight="1" x14ac:dyDescent="0.15">
      <c r="A867" s="333">
        <v>161</v>
      </c>
      <c r="B867" s="10" t="s">
        <v>22</v>
      </c>
      <c r="C867" s="14" t="s">
        <v>23</v>
      </c>
      <c r="D867" s="14" t="s">
        <v>24</v>
      </c>
      <c r="E867" s="14" t="s">
        <v>25</v>
      </c>
      <c r="F867" s="334" t="s">
        <v>17</v>
      </c>
      <c r="G867" s="334"/>
      <c r="H867" s="335"/>
      <c r="I867" s="335"/>
      <c r="J867" s="335"/>
      <c r="K867" s="335"/>
      <c r="L867" s="335"/>
      <c r="N867" s="2">
        <f t="shared" si="56"/>
        <v>0</v>
      </c>
      <c r="O867" s="2">
        <f t="shared" si="53"/>
        <v>0</v>
      </c>
      <c r="P867" s="2">
        <f t="shared" si="54"/>
        <v>0</v>
      </c>
      <c r="Q867" s="2">
        <f t="shared" si="55"/>
        <v>0</v>
      </c>
    </row>
    <row r="868" spans="1:17" s="2" customFormat="1" ht="26.25" customHeight="1" x14ac:dyDescent="0.15">
      <c r="A868" s="333"/>
      <c r="B868" s="336" t="s">
        <v>676</v>
      </c>
      <c r="C868" s="353" t="s">
        <v>677</v>
      </c>
      <c r="D868" s="348">
        <v>44648</v>
      </c>
      <c r="E868" s="336" t="s">
        <v>617</v>
      </c>
      <c r="F868" s="336" t="s">
        <v>445</v>
      </c>
      <c r="G868" s="336"/>
      <c r="H868" s="347" t="s">
        <v>30</v>
      </c>
      <c r="I868" s="347"/>
      <c r="J868" s="15" t="s">
        <v>31</v>
      </c>
      <c r="K868" s="15" t="s">
        <v>7</v>
      </c>
      <c r="L868" s="16">
        <v>2040.66</v>
      </c>
      <c r="N868" s="2">
        <f t="shared" si="56"/>
        <v>0</v>
      </c>
      <c r="O868" s="2">
        <f t="shared" si="53"/>
        <v>0</v>
      </c>
      <c r="P868" s="2">
        <f t="shared" si="54"/>
        <v>0</v>
      </c>
      <c r="Q868" s="2">
        <f t="shared" si="55"/>
        <v>0</v>
      </c>
    </row>
    <row r="869" spans="1:17" s="2" customFormat="1" ht="408.95" customHeight="1" x14ac:dyDescent="0.15">
      <c r="A869" s="333"/>
      <c r="B869" s="336"/>
      <c r="C869" s="353"/>
      <c r="D869" s="348"/>
      <c r="E869" s="336"/>
      <c r="F869" s="336"/>
      <c r="G869" s="336"/>
      <c r="H869" s="347" t="s">
        <v>32</v>
      </c>
      <c r="I869" s="347"/>
      <c r="J869" s="336" t="s">
        <v>31</v>
      </c>
      <c r="K869" s="336" t="s">
        <v>7</v>
      </c>
      <c r="L869" s="346">
        <v>776.94</v>
      </c>
      <c r="N869" s="2">
        <f t="shared" si="56"/>
        <v>0</v>
      </c>
      <c r="O869" s="2">
        <f t="shared" si="53"/>
        <v>0</v>
      </c>
      <c r="P869" s="2">
        <f t="shared" si="54"/>
        <v>0</v>
      </c>
      <c r="Q869" s="2">
        <f t="shared" si="55"/>
        <v>0</v>
      </c>
    </row>
    <row r="870" spans="1:17" s="2" customFormat="1" ht="82.35" customHeight="1" x14ac:dyDescent="0.15">
      <c r="A870" s="333"/>
      <c r="B870" s="336"/>
      <c r="C870" s="353"/>
      <c r="D870" s="348"/>
      <c r="E870" s="336"/>
      <c r="F870" s="336"/>
      <c r="G870" s="336"/>
      <c r="H870" s="347"/>
      <c r="I870" s="347"/>
      <c r="J870" s="336"/>
      <c r="K870" s="336"/>
      <c r="L870" s="346"/>
      <c r="N870" s="2">
        <f t="shared" si="56"/>
        <v>0</v>
      </c>
      <c r="O870" s="2">
        <f t="shared" si="53"/>
        <v>0</v>
      </c>
      <c r="P870" s="2">
        <f t="shared" si="54"/>
        <v>0</v>
      </c>
      <c r="Q870" s="2">
        <f t="shared" si="55"/>
        <v>0</v>
      </c>
    </row>
    <row r="871" spans="1:17" s="2" customFormat="1" ht="24" customHeight="1" x14ac:dyDescent="0.15">
      <c r="A871" s="333"/>
      <c r="B871" s="10" t="s">
        <v>33</v>
      </c>
      <c r="C871" s="14" t="s">
        <v>34</v>
      </c>
      <c r="D871" s="14" t="s">
        <v>35</v>
      </c>
      <c r="E871" s="14" t="s">
        <v>36</v>
      </c>
      <c r="F871" s="335"/>
      <c r="G871" s="335"/>
      <c r="H871" s="347" t="s">
        <v>37</v>
      </c>
      <c r="I871" s="347"/>
      <c r="J871" s="336" t="s">
        <v>31</v>
      </c>
      <c r="K871" s="336" t="s">
        <v>31</v>
      </c>
      <c r="L871" s="346">
        <v>0</v>
      </c>
      <c r="N871" s="2">
        <f t="shared" si="56"/>
        <v>0</v>
      </c>
      <c r="O871" s="2">
        <f t="shared" si="53"/>
        <v>0</v>
      </c>
      <c r="P871" s="2">
        <f t="shared" si="54"/>
        <v>0</v>
      </c>
      <c r="Q871" s="2">
        <f t="shared" si="55"/>
        <v>0</v>
      </c>
    </row>
    <row r="872" spans="1:17" s="2" customFormat="1" ht="24" customHeight="1" x14ac:dyDescent="0.15">
      <c r="A872" s="333"/>
      <c r="B872" s="15" t="s">
        <v>44</v>
      </c>
      <c r="C872" s="15" t="s">
        <v>445</v>
      </c>
      <c r="D872" s="17">
        <v>44653</v>
      </c>
      <c r="E872" s="15" t="s">
        <v>678</v>
      </c>
      <c r="F872" s="335"/>
      <c r="G872" s="335"/>
      <c r="H872" s="347"/>
      <c r="I872" s="347"/>
      <c r="J872" s="336"/>
      <c r="K872" s="336"/>
      <c r="L872" s="346"/>
      <c r="N872" s="2">
        <f t="shared" si="56"/>
        <v>0</v>
      </c>
      <c r="O872" s="2">
        <f t="shared" si="53"/>
        <v>0</v>
      </c>
      <c r="P872" s="2">
        <f t="shared" si="54"/>
        <v>0</v>
      </c>
      <c r="Q872" s="2">
        <f t="shared" si="55"/>
        <v>0</v>
      </c>
    </row>
    <row r="873" spans="1:17" s="2" customFormat="1" ht="24" customHeight="1" x14ac:dyDescent="0.15">
      <c r="A873" s="333">
        <v>162</v>
      </c>
      <c r="B873" s="10" t="s">
        <v>22</v>
      </c>
      <c r="C873" s="14" t="s">
        <v>23</v>
      </c>
      <c r="D873" s="14" t="s">
        <v>24</v>
      </c>
      <c r="E873" s="14" t="s">
        <v>25</v>
      </c>
      <c r="F873" s="334" t="s">
        <v>17</v>
      </c>
      <c r="G873" s="334"/>
      <c r="H873" s="335"/>
      <c r="I873" s="335"/>
      <c r="J873" s="335"/>
      <c r="K873" s="335"/>
      <c r="L873" s="335"/>
      <c r="N873" s="2">
        <f t="shared" si="56"/>
        <v>0</v>
      </c>
      <c r="O873" s="2">
        <f t="shared" si="53"/>
        <v>0</v>
      </c>
      <c r="P873" s="2">
        <f t="shared" si="54"/>
        <v>0</v>
      </c>
      <c r="Q873" s="2">
        <f t="shared" si="55"/>
        <v>0</v>
      </c>
    </row>
    <row r="874" spans="1:17" s="2" customFormat="1" ht="26.25" customHeight="1" x14ac:dyDescent="0.15">
      <c r="A874" s="333"/>
      <c r="B874" s="336" t="s">
        <v>679</v>
      </c>
      <c r="C874" s="336" t="s">
        <v>680</v>
      </c>
      <c r="D874" s="348">
        <v>44503</v>
      </c>
      <c r="E874" s="336" t="s">
        <v>681</v>
      </c>
      <c r="F874" s="336" t="s">
        <v>682</v>
      </c>
      <c r="G874" s="336"/>
      <c r="H874" s="347" t="s">
        <v>30</v>
      </c>
      <c r="I874" s="347"/>
      <c r="J874" s="15" t="s">
        <v>31</v>
      </c>
      <c r="K874" s="15" t="s">
        <v>31</v>
      </c>
      <c r="L874" s="16">
        <v>0</v>
      </c>
      <c r="N874" s="2">
        <f t="shared" si="56"/>
        <v>0</v>
      </c>
      <c r="O874" s="2">
        <f t="shared" si="53"/>
        <v>0</v>
      </c>
      <c r="P874" s="2">
        <f t="shared" si="54"/>
        <v>0</v>
      </c>
      <c r="Q874" s="2">
        <f t="shared" si="55"/>
        <v>0</v>
      </c>
    </row>
    <row r="875" spans="1:17" s="2" customFormat="1" ht="92.25" customHeight="1" x14ac:dyDescent="0.15">
      <c r="A875" s="333"/>
      <c r="B875" s="336"/>
      <c r="C875" s="336"/>
      <c r="D875" s="348"/>
      <c r="E875" s="336"/>
      <c r="F875" s="336"/>
      <c r="G875" s="336"/>
      <c r="H875" s="347" t="s">
        <v>32</v>
      </c>
      <c r="I875" s="347"/>
      <c r="J875" s="15" t="s">
        <v>31</v>
      </c>
      <c r="K875" s="15" t="s">
        <v>31</v>
      </c>
      <c r="L875" s="16">
        <v>0</v>
      </c>
      <c r="N875" s="2">
        <f t="shared" si="56"/>
        <v>0</v>
      </c>
      <c r="O875" s="2">
        <f t="shared" si="53"/>
        <v>0</v>
      </c>
      <c r="P875" s="2">
        <f t="shared" si="54"/>
        <v>0</v>
      </c>
      <c r="Q875" s="2">
        <f t="shared" si="55"/>
        <v>0</v>
      </c>
    </row>
    <row r="876" spans="1:17" s="2" customFormat="1" ht="24" customHeight="1" x14ac:dyDescent="0.15">
      <c r="A876" s="333"/>
      <c r="B876" s="10" t="s">
        <v>33</v>
      </c>
      <c r="C876" s="14" t="s">
        <v>34</v>
      </c>
      <c r="D876" s="14" t="s">
        <v>35</v>
      </c>
      <c r="E876" s="14" t="s">
        <v>36</v>
      </c>
      <c r="F876" s="335"/>
      <c r="G876" s="335"/>
      <c r="H876" s="347" t="s">
        <v>37</v>
      </c>
      <c r="I876" s="347"/>
      <c r="J876" s="336" t="s">
        <v>31</v>
      </c>
      <c r="K876" s="336" t="s">
        <v>7</v>
      </c>
      <c r="L876" s="346">
        <v>510</v>
      </c>
      <c r="N876" s="2">
        <f t="shared" si="56"/>
        <v>0</v>
      </c>
      <c r="O876" s="2">
        <f t="shared" si="53"/>
        <v>0</v>
      </c>
      <c r="P876" s="2">
        <f t="shared" si="54"/>
        <v>0</v>
      </c>
      <c r="Q876" s="2">
        <f t="shared" si="55"/>
        <v>0</v>
      </c>
    </row>
    <row r="877" spans="1:17" s="2" customFormat="1" ht="24" customHeight="1" x14ac:dyDescent="0.15">
      <c r="A877" s="333"/>
      <c r="B877" s="15" t="s">
        <v>31</v>
      </c>
      <c r="C877" s="15" t="s">
        <v>682</v>
      </c>
      <c r="D877" s="17">
        <v>44510</v>
      </c>
      <c r="E877" s="15" t="s">
        <v>683</v>
      </c>
      <c r="F877" s="335"/>
      <c r="G877" s="335"/>
      <c r="H877" s="347"/>
      <c r="I877" s="347"/>
      <c r="J877" s="336"/>
      <c r="K877" s="336"/>
      <c r="L877" s="346"/>
      <c r="N877" s="2">
        <f t="shared" si="56"/>
        <v>0</v>
      </c>
      <c r="O877" s="2">
        <f t="shared" si="53"/>
        <v>0</v>
      </c>
      <c r="P877" s="2">
        <f t="shared" si="54"/>
        <v>0</v>
      </c>
      <c r="Q877" s="2">
        <f t="shared" si="55"/>
        <v>0</v>
      </c>
    </row>
    <row r="878" spans="1:17" s="2" customFormat="1" ht="24" customHeight="1" x14ac:dyDescent="0.15">
      <c r="A878" s="333">
        <v>163</v>
      </c>
      <c r="B878" s="10" t="s">
        <v>22</v>
      </c>
      <c r="C878" s="14" t="s">
        <v>23</v>
      </c>
      <c r="D878" s="14" t="s">
        <v>24</v>
      </c>
      <c r="E878" s="14" t="s">
        <v>25</v>
      </c>
      <c r="F878" s="334" t="s">
        <v>17</v>
      </c>
      <c r="G878" s="334"/>
      <c r="H878" s="335"/>
      <c r="I878" s="335"/>
      <c r="J878" s="335"/>
      <c r="K878" s="335"/>
      <c r="L878" s="335"/>
      <c r="N878" s="2">
        <f t="shared" si="56"/>
        <v>0</v>
      </c>
      <c r="O878" s="2">
        <f t="shared" si="53"/>
        <v>0</v>
      </c>
      <c r="P878" s="2">
        <f t="shared" si="54"/>
        <v>0</v>
      </c>
      <c r="Q878" s="2">
        <f t="shared" si="55"/>
        <v>0</v>
      </c>
    </row>
    <row r="879" spans="1:17" s="2" customFormat="1" ht="26.25" customHeight="1" x14ac:dyDescent="0.15">
      <c r="A879" s="333"/>
      <c r="B879" s="336" t="s">
        <v>679</v>
      </c>
      <c r="C879" s="353" t="s">
        <v>684</v>
      </c>
      <c r="D879" s="348">
        <v>44636</v>
      </c>
      <c r="E879" s="336" t="s">
        <v>629</v>
      </c>
      <c r="F879" s="336" t="s">
        <v>630</v>
      </c>
      <c r="G879" s="336"/>
      <c r="H879" s="347" t="s">
        <v>30</v>
      </c>
      <c r="I879" s="347"/>
      <c r="J879" s="15" t="s">
        <v>31</v>
      </c>
      <c r="K879" s="15" t="s">
        <v>7</v>
      </c>
      <c r="L879" s="16">
        <v>380.2</v>
      </c>
      <c r="N879" s="2">
        <f t="shared" si="56"/>
        <v>0</v>
      </c>
      <c r="O879" s="2">
        <f t="shared" si="53"/>
        <v>0</v>
      </c>
      <c r="P879" s="2">
        <f t="shared" si="54"/>
        <v>0</v>
      </c>
      <c r="Q879" s="2">
        <f t="shared" si="55"/>
        <v>0</v>
      </c>
    </row>
    <row r="880" spans="1:17" s="2" customFormat="1" ht="113.25" customHeight="1" x14ac:dyDescent="0.15">
      <c r="A880" s="333"/>
      <c r="B880" s="336"/>
      <c r="C880" s="353"/>
      <c r="D880" s="348"/>
      <c r="E880" s="336"/>
      <c r="F880" s="336"/>
      <c r="G880" s="336"/>
      <c r="H880" s="347" t="s">
        <v>32</v>
      </c>
      <c r="I880" s="347"/>
      <c r="J880" s="15" t="s">
        <v>31</v>
      </c>
      <c r="K880" s="15" t="s">
        <v>7</v>
      </c>
      <c r="L880" s="16">
        <v>263.05</v>
      </c>
      <c r="N880" s="2">
        <f t="shared" si="56"/>
        <v>0</v>
      </c>
      <c r="O880" s="2">
        <f t="shared" si="53"/>
        <v>0</v>
      </c>
      <c r="P880" s="2">
        <f t="shared" si="54"/>
        <v>0</v>
      </c>
      <c r="Q880" s="2">
        <f t="shared" si="55"/>
        <v>0</v>
      </c>
    </row>
    <row r="881" spans="1:17" s="2" customFormat="1" ht="24" customHeight="1" x14ac:dyDescent="0.15">
      <c r="A881" s="333"/>
      <c r="B881" s="10" t="s">
        <v>33</v>
      </c>
      <c r="C881" s="14" t="s">
        <v>34</v>
      </c>
      <c r="D881" s="14" t="s">
        <v>35</v>
      </c>
      <c r="E881" s="14" t="s">
        <v>36</v>
      </c>
      <c r="F881" s="335"/>
      <c r="G881" s="335"/>
      <c r="H881" s="347" t="s">
        <v>37</v>
      </c>
      <c r="I881" s="347"/>
      <c r="J881" s="336" t="s">
        <v>31</v>
      </c>
      <c r="K881" s="336" t="s">
        <v>7</v>
      </c>
      <c r="L881" s="346">
        <v>40</v>
      </c>
      <c r="N881" s="2">
        <f t="shared" si="56"/>
        <v>0</v>
      </c>
      <c r="O881" s="2">
        <f t="shared" si="53"/>
        <v>0</v>
      </c>
      <c r="P881" s="2">
        <f t="shared" si="54"/>
        <v>0</v>
      </c>
      <c r="Q881" s="2">
        <f t="shared" si="55"/>
        <v>0</v>
      </c>
    </row>
    <row r="882" spans="1:17" s="2" customFormat="1" ht="24" customHeight="1" x14ac:dyDescent="0.15">
      <c r="A882" s="333"/>
      <c r="B882" s="15" t="s">
        <v>31</v>
      </c>
      <c r="C882" s="15" t="s">
        <v>630</v>
      </c>
      <c r="D882" s="17">
        <v>44638</v>
      </c>
      <c r="E882" s="15" t="s">
        <v>542</v>
      </c>
      <c r="F882" s="335"/>
      <c r="G882" s="335"/>
      <c r="H882" s="347"/>
      <c r="I882" s="347"/>
      <c r="J882" s="336"/>
      <c r="K882" s="336"/>
      <c r="L882" s="346"/>
      <c r="N882" s="2">
        <f t="shared" si="56"/>
        <v>0</v>
      </c>
      <c r="O882" s="2">
        <f t="shared" si="53"/>
        <v>0</v>
      </c>
      <c r="P882" s="2">
        <f t="shared" si="54"/>
        <v>0</v>
      </c>
      <c r="Q882" s="2">
        <f t="shared" si="55"/>
        <v>0</v>
      </c>
    </row>
    <row r="883" spans="1:17" s="2" customFormat="1" ht="24" customHeight="1" x14ac:dyDescent="0.15">
      <c r="A883" s="333">
        <v>164</v>
      </c>
      <c r="B883" s="10" t="s">
        <v>22</v>
      </c>
      <c r="C883" s="14" t="s">
        <v>23</v>
      </c>
      <c r="D883" s="14" t="s">
        <v>24</v>
      </c>
      <c r="E883" s="14" t="s">
        <v>25</v>
      </c>
      <c r="F883" s="334" t="s">
        <v>17</v>
      </c>
      <c r="G883" s="334"/>
      <c r="H883" s="335"/>
      <c r="I883" s="335"/>
      <c r="J883" s="335"/>
      <c r="K883" s="335"/>
      <c r="L883" s="335"/>
      <c r="N883" s="2">
        <f t="shared" si="56"/>
        <v>0</v>
      </c>
      <c r="O883" s="2">
        <f t="shared" si="53"/>
        <v>0</v>
      </c>
      <c r="P883" s="2">
        <f t="shared" si="54"/>
        <v>0</v>
      </c>
      <c r="Q883" s="2">
        <f t="shared" si="55"/>
        <v>0</v>
      </c>
    </row>
    <row r="884" spans="1:17" s="2" customFormat="1" ht="26.25" customHeight="1" x14ac:dyDescent="0.15">
      <c r="A884" s="333"/>
      <c r="B884" s="336" t="s">
        <v>685</v>
      </c>
      <c r="C884" s="353" t="s">
        <v>686</v>
      </c>
      <c r="D884" s="348">
        <v>44645</v>
      </c>
      <c r="E884" s="336" t="s">
        <v>60</v>
      </c>
      <c r="F884" s="336" t="s">
        <v>687</v>
      </c>
      <c r="G884" s="336"/>
      <c r="H884" s="347" t="s">
        <v>30</v>
      </c>
      <c r="I884" s="347"/>
      <c r="J884" s="15" t="s">
        <v>31</v>
      </c>
      <c r="K884" s="15" t="s">
        <v>31</v>
      </c>
      <c r="L884" s="16">
        <v>0</v>
      </c>
      <c r="N884" s="2">
        <f t="shared" si="56"/>
        <v>0</v>
      </c>
      <c r="O884" s="2">
        <f t="shared" si="53"/>
        <v>0</v>
      </c>
      <c r="P884" s="2">
        <f t="shared" si="54"/>
        <v>0</v>
      </c>
      <c r="Q884" s="2">
        <f t="shared" si="55"/>
        <v>0</v>
      </c>
    </row>
    <row r="885" spans="1:17" s="2" customFormat="1" ht="186.75" customHeight="1" x14ac:dyDescent="0.15">
      <c r="A885" s="333"/>
      <c r="B885" s="336"/>
      <c r="C885" s="353"/>
      <c r="D885" s="348"/>
      <c r="E885" s="336"/>
      <c r="F885" s="336"/>
      <c r="G885" s="336"/>
      <c r="H885" s="347" t="s">
        <v>32</v>
      </c>
      <c r="I885" s="347"/>
      <c r="J885" s="15" t="s">
        <v>31</v>
      </c>
      <c r="K885" s="15" t="s">
        <v>31</v>
      </c>
      <c r="L885" s="16">
        <v>0</v>
      </c>
      <c r="N885" s="2">
        <f t="shared" si="56"/>
        <v>0</v>
      </c>
      <c r="O885" s="2">
        <f t="shared" si="53"/>
        <v>0</v>
      </c>
      <c r="P885" s="2">
        <f t="shared" si="54"/>
        <v>0</v>
      </c>
      <c r="Q885" s="2">
        <f t="shared" si="55"/>
        <v>0</v>
      </c>
    </row>
    <row r="886" spans="1:17" s="2" customFormat="1" ht="24" customHeight="1" x14ac:dyDescent="0.15">
      <c r="A886" s="333"/>
      <c r="B886" s="10" t="s">
        <v>33</v>
      </c>
      <c r="C886" s="14" t="s">
        <v>34</v>
      </c>
      <c r="D886" s="14" t="s">
        <v>35</v>
      </c>
      <c r="E886" s="14" t="s">
        <v>36</v>
      </c>
      <c r="F886" s="335"/>
      <c r="G886" s="335"/>
      <c r="H886" s="347" t="s">
        <v>37</v>
      </c>
      <c r="I886" s="347"/>
      <c r="J886" s="336" t="s">
        <v>31</v>
      </c>
      <c r="K886" s="336" t="s">
        <v>7</v>
      </c>
      <c r="L886" s="346">
        <v>1500</v>
      </c>
      <c r="N886" s="2">
        <f t="shared" si="56"/>
        <v>0</v>
      </c>
      <c r="O886" s="2">
        <f t="shared" si="53"/>
        <v>0</v>
      </c>
      <c r="P886" s="2">
        <f t="shared" si="54"/>
        <v>0</v>
      </c>
      <c r="Q886" s="2">
        <f t="shared" si="55"/>
        <v>0</v>
      </c>
    </row>
    <row r="887" spans="1:17" s="2" customFormat="1" ht="24" customHeight="1" x14ac:dyDescent="0.15">
      <c r="A887" s="333"/>
      <c r="B887" s="15" t="s">
        <v>202</v>
      </c>
      <c r="C887" s="15" t="s">
        <v>687</v>
      </c>
      <c r="D887" s="17">
        <v>44648</v>
      </c>
      <c r="E887" s="15" t="s">
        <v>688</v>
      </c>
      <c r="F887" s="335"/>
      <c r="G887" s="335"/>
      <c r="H887" s="347"/>
      <c r="I887" s="347"/>
      <c r="J887" s="336"/>
      <c r="K887" s="336"/>
      <c r="L887" s="346"/>
      <c r="N887" s="2">
        <f t="shared" si="56"/>
        <v>0</v>
      </c>
      <c r="O887" s="2">
        <f t="shared" si="53"/>
        <v>0</v>
      </c>
      <c r="P887" s="2">
        <f t="shared" si="54"/>
        <v>0</v>
      </c>
      <c r="Q887" s="2">
        <f t="shared" si="55"/>
        <v>0</v>
      </c>
    </row>
    <row r="888" spans="1:17" s="2" customFormat="1" ht="24" customHeight="1" x14ac:dyDescent="0.15">
      <c r="A888" s="333">
        <v>165</v>
      </c>
      <c r="B888" s="10" t="s">
        <v>22</v>
      </c>
      <c r="C888" s="14" t="s">
        <v>23</v>
      </c>
      <c r="D888" s="14" t="s">
        <v>24</v>
      </c>
      <c r="E888" s="14" t="s">
        <v>25</v>
      </c>
      <c r="F888" s="334" t="s">
        <v>17</v>
      </c>
      <c r="G888" s="334"/>
      <c r="H888" s="335"/>
      <c r="I888" s="335"/>
      <c r="J888" s="335"/>
      <c r="K888" s="335"/>
      <c r="L888" s="335"/>
      <c r="N888" s="2">
        <f t="shared" si="56"/>
        <v>0</v>
      </c>
      <c r="O888" s="2">
        <f t="shared" si="53"/>
        <v>0</v>
      </c>
      <c r="P888" s="2">
        <f t="shared" si="54"/>
        <v>0</v>
      </c>
      <c r="Q888" s="2">
        <f t="shared" si="55"/>
        <v>0</v>
      </c>
    </row>
    <row r="889" spans="1:17" s="2" customFormat="1" ht="26.25" customHeight="1" x14ac:dyDescent="0.15">
      <c r="A889" s="333"/>
      <c r="B889" s="336" t="s">
        <v>689</v>
      </c>
      <c r="C889" s="336" t="s">
        <v>690</v>
      </c>
      <c r="D889" s="348">
        <v>44616</v>
      </c>
      <c r="E889" s="336" t="s">
        <v>42</v>
      </c>
      <c r="F889" s="336" t="s">
        <v>75</v>
      </c>
      <c r="G889" s="336"/>
      <c r="H889" s="347" t="s">
        <v>30</v>
      </c>
      <c r="I889" s="347"/>
      <c r="J889" s="15" t="s">
        <v>31</v>
      </c>
      <c r="K889" s="15" t="s">
        <v>7</v>
      </c>
      <c r="L889" s="16">
        <v>210.8</v>
      </c>
      <c r="N889" s="2">
        <f t="shared" si="56"/>
        <v>0</v>
      </c>
      <c r="O889" s="2">
        <f t="shared" si="53"/>
        <v>0</v>
      </c>
      <c r="P889" s="2">
        <f t="shared" si="54"/>
        <v>0</v>
      </c>
      <c r="Q889" s="2">
        <f t="shared" si="55"/>
        <v>0</v>
      </c>
    </row>
    <row r="890" spans="1:17" s="2" customFormat="1" ht="50.25" customHeight="1" x14ac:dyDescent="0.15">
      <c r="A890" s="333"/>
      <c r="B890" s="336"/>
      <c r="C890" s="336"/>
      <c r="D890" s="348"/>
      <c r="E890" s="336"/>
      <c r="F890" s="336"/>
      <c r="G890" s="336"/>
      <c r="H890" s="347" t="s">
        <v>32</v>
      </c>
      <c r="I890" s="347"/>
      <c r="J890" s="15" t="s">
        <v>31</v>
      </c>
      <c r="K890" s="15" t="s">
        <v>7</v>
      </c>
      <c r="L890" s="16">
        <v>589.20000000000005</v>
      </c>
      <c r="N890" s="2">
        <f t="shared" si="56"/>
        <v>0</v>
      </c>
      <c r="O890" s="2">
        <f t="shared" si="53"/>
        <v>0</v>
      </c>
      <c r="P890" s="2">
        <f t="shared" si="54"/>
        <v>0</v>
      </c>
      <c r="Q890" s="2">
        <f t="shared" si="55"/>
        <v>0</v>
      </c>
    </row>
    <row r="891" spans="1:17" s="2" customFormat="1" ht="24" customHeight="1" x14ac:dyDescent="0.15">
      <c r="A891" s="333"/>
      <c r="B891" s="10" t="s">
        <v>33</v>
      </c>
      <c r="C891" s="14" t="s">
        <v>34</v>
      </c>
      <c r="D891" s="14" t="s">
        <v>35</v>
      </c>
      <c r="E891" s="14" t="s">
        <v>36</v>
      </c>
      <c r="F891" s="335"/>
      <c r="G891" s="335"/>
      <c r="H891" s="347" t="s">
        <v>37</v>
      </c>
      <c r="I891" s="347"/>
      <c r="J891" s="336" t="s">
        <v>31</v>
      </c>
      <c r="K891" s="336" t="s">
        <v>31</v>
      </c>
      <c r="L891" s="346">
        <v>0</v>
      </c>
      <c r="N891" s="2">
        <f t="shared" si="56"/>
        <v>0</v>
      </c>
      <c r="O891" s="2">
        <f t="shared" si="53"/>
        <v>0</v>
      </c>
      <c r="P891" s="2">
        <f t="shared" si="54"/>
        <v>0</v>
      </c>
      <c r="Q891" s="2">
        <f t="shared" si="55"/>
        <v>0</v>
      </c>
    </row>
    <row r="892" spans="1:17" s="2" customFormat="1" ht="34.5" customHeight="1" x14ac:dyDescent="0.15">
      <c r="A892" s="333"/>
      <c r="B892" s="15" t="s">
        <v>691</v>
      </c>
      <c r="C892" s="15" t="s">
        <v>75</v>
      </c>
      <c r="D892" s="17">
        <v>44619</v>
      </c>
      <c r="E892" s="15" t="s">
        <v>692</v>
      </c>
      <c r="F892" s="335"/>
      <c r="G892" s="335"/>
      <c r="H892" s="347"/>
      <c r="I892" s="347"/>
      <c r="J892" s="336"/>
      <c r="K892" s="336"/>
      <c r="L892" s="346"/>
      <c r="N892" s="2">
        <f t="shared" si="56"/>
        <v>0</v>
      </c>
      <c r="O892" s="2">
        <f t="shared" si="53"/>
        <v>0</v>
      </c>
      <c r="P892" s="2">
        <f t="shared" si="54"/>
        <v>0</v>
      </c>
      <c r="Q892" s="2">
        <f t="shared" si="55"/>
        <v>0</v>
      </c>
    </row>
    <row r="893" spans="1:17" s="2" customFormat="1" ht="24" customHeight="1" x14ac:dyDescent="0.15">
      <c r="A893" s="333">
        <v>166</v>
      </c>
      <c r="B893" s="10" t="s">
        <v>22</v>
      </c>
      <c r="C893" s="14" t="s">
        <v>23</v>
      </c>
      <c r="D893" s="14" t="s">
        <v>24</v>
      </c>
      <c r="E893" s="14" t="s">
        <v>25</v>
      </c>
      <c r="F893" s="334" t="s">
        <v>17</v>
      </c>
      <c r="G893" s="334"/>
      <c r="H893" s="335"/>
      <c r="I893" s="335"/>
      <c r="J893" s="335"/>
      <c r="K893" s="335"/>
      <c r="L893" s="335"/>
      <c r="N893" s="2">
        <f t="shared" si="56"/>
        <v>0</v>
      </c>
      <c r="O893" s="2">
        <f t="shared" si="53"/>
        <v>0</v>
      </c>
      <c r="P893" s="2">
        <f t="shared" si="54"/>
        <v>0</v>
      </c>
      <c r="Q893" s="2">
        <f t="shared" si="55"/>
        <v>0</v>
      </c>
    </row>
    <row r="894" spans="1:17" s="2" customFormat="1" ht="26.25" customHeight="1" x14ac:dyDescent="0.15">
      <c r="A894" s="333"/>
      <c r="B894" s="336" t="s">
        <v>693</v>
      </c>
      <c r="C894" s="353" t="s">
        <v>694</v>
      </c>
      <c r="D894" s="348">
        <v>44537</v>
      </c>
      <c r="E894" s="336" t="s">
        <v>172</v>
      </c>
      <c r="F894" s="336" t="s">
        <v>173</v>
      </c>
      <c r="G894" s="336"/>
      <c r="H894" s="347" t="s">
        <v>30</v>
      </c>
      <c r="I894" s="347"/>
      <c r="J894" s="15" t="s">
        <v>31</v>
      </c>
      <c r="K894" s="15" t="s">
        <v>7</v>
      </c>
      <c r="L894" s="16">
        <v>308</v>
      </c>
      <c r="N894" s="2">
        <f t="shared" si="56"/>
        <v>0</v>
      </c>
      <c r="O894" s="2">
        <f t="shared" si="53"/>
        <v>0</v>
      </c>
      <c r="P894" s="2">
        <f t="shared" si="54"/>
        <v>0</v>
      </c>
      <c r="Q894" s="2">
        <f t="shared" si="55"/>
        <v>0</v>
      </c>
    </row>
    <row r="895" spans="1:17" s="2" customFormat="1" ht="312.75" customHeight="1" x14ac:dyDescent="0.15">
      <c r="A895" s="333"/>
      <c r="B895" s="336"/>
      <c r="C895" s="353"/>
      <c r="D895" s="348"/>
      <c r="E895" s="336"/>
      <c r="F895" s="336"/>
      <c r="G895" s="336"/>
      <c r="H895" s="347" t="s">
        <v>32</v>
      </c>
      <c r="I895" s="347"/>
      <c r="J895" s="15" t="s">
        <v>7</v>
      </c>
      <c r="K895" s="15" t="s">
        <v>31</v>
      </c>
      <c r="L895" s="16">
        <v>324.79000000000002</v>
      </c>
      <c r="N895" s="2">
        <f t="shared" si="56"/>
        <v>324.79000000000002</v>
      </c>
      <c r="O895" s="2">
        <f t="shared" si="53"/>
        <v>0</v>
      </c>
      <c r="P895" s="2">
        <f t="shared" si="54"/>
        <v>0</v>
      </c>
      <c r="Q895" s="2">
        <f t="shared" si="55"/>
        <v>0</v>
      </c>
    </row>
    <row r="896" spans="1:17" s="2" customFormat="1" ht="24" customHeight="1" x14ac:dyDescent="0.15">
      <c r="A896" s="333"/>
      <c r="B896" s="10" t="s">
        <v>33</v>
      </c>
      <c r="C896" s="14" t="s">
        <v>34</v>
      </c>
      <c r="D896" s="14" t="s">
        <v>35</v>
      </c>
      <c r="E896" s="14" t="s">
        <v>36</v>
      </c>
      <c r="F896" s="335"/>
      <c r="G896" s="335"/>
      <c r="H896" s="347" t="s">
        <v>37</v>
      </c>
      <c r="I896" s="347"/>
      <c r="J896" s="336" t="s">
        <v>31</v>
      </c>
      <c r="K896" s="336" t="s">
        <v>31</v>
      </c>
      <c r="L896" s="346">
        <v>0</v>
      </c>
      <c r="N896" s="2">
        <f t="shared" si="56"/>
        <v>0</v>
      </c>
      <c r="O896" s="2">
        <f t="shared" si="53"/>
        <v>324.79000000000002</v>
      </c>
      <c r="P896" s="2">
        <f t="shared" si="54"/>
        <v>0</v>
      </c>
      <c r="Q896" s="2">
        <f t="shared" si="55"/>
        <v>0</v>
      </c>
    </row>
    <row r="897" spans="1:17" s="2" customFormat="1" ht="24" customHeight="1" x14ac:dyDescent="0.15">
      <c r="A897" s="333"/>
      <c r="B897" s="15" t="s">
        <v>136</v>
      </c>
      <c r="C897" s="15" t="s">
        <v>173</v>
      </c>
      <c r="D897" s="17">
        <v>44539</v>
      </c>
      <c r="E897" s="15" t="s">
        <v>68</v>
      </c>
      <c r="F897" s="335"/>
      <c r="G897" s="335"/>
      <c r="H897" s="347"/>
      <c r="I897" s="347"/>
      <c r="J897" s="336"/>
      <c r="K897" s="336"/>
      <c r="L897" s="346"/>
      <c r="N897" s="2">
        <f t="shared" si="56"/>
        <v>0</v>
      </c>
      <c r="O897" s="2">
        <f t="shared" si="53"/>
        <v>0</v>
      </c>
      <c r="P897" s="2">
        <f t="shared" si="54"/>
        <v>0</v>
      </c>
      <c r="Q897" s="2">
        <f t="shared" si="55"/>
        <v>0</v>
      </c>
    </row>
    <row r="898" spans="1:17" s="2" customFormat="1" ht="24" customHeight="1" x14ac:dyDescent="0.15">
      <c r="A898" s="333">
        <v>167</v>
      </c>
      <c r="B898" s="10" t="s">
        <v>22</v>
      </c>
      <c r="C898" s="14" t="s">
        <v>23</v>
      </c>
      <c r="D898" s="14" t="s">
        <v>24</v>
      </c>
      <c r="E898" s="14" t="s">
        <v>25</v>
      </c>
      <c r="F898" s="334" t="s">
        <v>17</v>
      </c>
      <c r="G898" s="334"/>
      <c r="H898" s="335"/>
      <c r="I898" s="335"/>
      <c r="J898" s="335"/>
      <c r="K898" s="335"/>
      <c r="L898" s="335"/>
      <c r="N898" s="2">
        <f t="shared" si="56"/>
        <v>0</v>
      </c>
      <c r="O898" s="2">
        <f t="shared" si="53"/>
        <v>0</v>
      </c>
      <c r="P898" s="2">
        <f t="shared" si="54"/>
        <v>0</v>
      </c>
      <c r="Q898" s="2">
        <f t="shared" si="55"/>
        <v>0</v>
      </c>
    </row>
    <row r="899" spans="1:17" s="2" customFormat="1" ht="26.25" customHeight="1" x14ac:dyDescent="0.15">
      <c r="A899" s="333"/>
      <c r="B899" s="336" t="s">
        <v>695</v>
      </c>
      <c r="C899" s="353" t="s">
        <v>696</v>
      </c>
      <c r="D899" s="348">
        <v>44641</v>
      </c>
      <c r="E899" s="336" t="s">
        <v>143</v>
      </c>
      <c r="F899" s="336" t="s">
        <v>622</v>
      </c>
      <c r="G899" s="336"/>
      <c r="H899" s="347" t="s">
        <v>30</v>
      </c>
      <c r="I899" s="347"/>
      <c r="J899" s="15" t="s">
        <v>31</v>
      </c>
      <c r="K899" s="15" t="s">
        <v>31</v>
      </c>
      <c r="L899" s="16">
        <v>0</v>
      </c>
      <c r="N899" s="2">
        <f t="shared" si="56"/>
        <v>0</v>
      </c>
      <c r="O899" s="2">
        <f t="shared" si="53"/>
        <v>0</v>
      </c>
      <c r="P899" s="2">
        <f t="shared" si="54"/>
        <v>0</v>
      </c>
      <c r="Q899" s="2">
        <f t="shared" si="55"/>
        <v>0</v>
      </c>
    </row>
    <row r="900" spans="1:17" s="2" customFormat="1" ht="408.95" customHeight="1" x14ac:dyDescent="0.15">
      <c r="A900" s="333"/>
      <c r="B900" s="336"/>
      <c r="C900" s="353"/>
      <c r="D900" s="348"/>
      <c r="E900" s="336"/>
      <c r="F900" s="336"/>
      <c r="G900" s="336"/>
      <c r="H900" s="347" t="s">
        <v>32</v>
      </c>
      <c r="I900" s="347"/>
      <c r="J900" s="336" t="s">
        <v>31</v>
      </c>
      <c r="K900" s="336" t="s">
        <v>31</v>
      </c>
      <c r="L900" s="346">
        <v>0</v>
      </c>
      <c r="N900" s="2">
        <f t="shared" si="56"/>
        <v>0</v>
      </c>
      <c r="O900" s="2">
        <f t="shared" si="53"/>
        <v>0</v>
      </c>
      <c r="P900" s="2">
        <f t="shared" si="54"/>
        <v>0</v>
      </c>
      <c r="Q900" s="2">
        <f t="shared" si="55"/>
        <v>0</v>
      </c>
    </row>
    <row r="901" spans="1:17" s="2" customFormat="1" ht="92.85" customHeight="1" x14ac:dyDescent="0.15">
      <c r="A901" s="333"/>
      <c r="B901" s="336"/>
      <c r="C901" s="353"/>
      <c r="D901" s="348"/>
      <c r="E901" s="336"/>
      <c r="F901" s="336"/>
      <c r="G901" s="336"/>
      <c r="H901" s="347"/>
      <c r="I901" s="347"/>
      <c r="J901" s="336"/>
      <c r="K901" s="336"/>
      <c r="L901" s="346"/>
      <c r="N901" s="2">
        <f t="shared" si="56"/>
        <v>0</v>
      </c>
      <c r="O901" s="2">
        <f t="shared" si="53"/>
        <v>0</v>
      </c>
      <c r="P901" s="2">
        <f t="shared" si="54"/>
        <v>0</v>
      </c>
      <c r="Q901" s="2">
        <f t="shared" si="55"/>
        <v>0</v>
      </c>
    </row>
    <row r="902" spans="1:17" s="2" customFormat="1" ht="24" customHeight="1" x14ac:dyDescent="0.15">
      <c r="A902" s="333"/>
      <c r="B902" s="10" t="s">
        <v>33</v>
      </c>
      <c r="C902" s="14" t="s">
        <v>34</v>
      </c>
      <c r="D902" s="14" t="s">
        <v>35</v>
      </c>
      <c r="E902" s="14" t="s">
        <v>36</v>
      </c>
      <c r="F902" s="335"/>
      <c r="G902" s="335"/>
      <c r="H902" s="347" t="s">
        <v>37</v>
      </c>
      <c r="I902" s="347"/>
      <c r="J902" s="336" t="s">
        <v>31</v>
      </c>
      <c r="K902" s="336" t="s">
        <v>7</v>
      </c>
      <c r="L902" s="346">
        <v>500</v>
      </c>
      <c r="N902" s="2">
        <f t="shared" si="56"/>
        <v>0</v>
      </c>
      <c r="O902" s="2">
        <f t="shared" si="53"/>
        <v>0</v>
      </c>
      <c r="P902" s="2">
        <f t="shared" si="54"/>
        <v>0</v>
      </c>
      <c r="Q902" s="2">
        <f t="shared" si="55"/>
        <v>0</v>
      </c>
    </row>
    <row r="903" spans="1:17" s="2" customFormat="1" ht="24" customHeight="1" x14ac:dyDescent="0.15">
      <c r="A903" s="333"/>
      <c r="B903" s="15" t="s">
        <v>44</v>
      </c>
      <c r="C903" s="15" t="s">
        <v>622</v>
      </c>
      <c r="D903" s="17">
        <v>44645</v>
      </c>
      <c r="E903" s="15" t="s">
        <v>57</v>
      </c>
      <c r="F903" s="335"/>
      <c r="G903" s="335"/>
      <c r="H903" s="347"/>
      <c r="I903" s="347"/>
      <c r="J903" s="336"/>
      <c r="K903" s="336"/>
      <c r="L903" s="346"/>
      <c r="N903" s="2">
        <f t="shared" si="56"/>
        <v>0</v>
      </c>
      <c r="O903" s="2">
        <f t="shared" si="53"/>
        <v>0</v>
      </c>
      <c r="P903" s="2">
        <f t="shared" si="54"/>
        <v>0</v>
      </c>
      <c r="Q903" s="2">
        <f t="shared" si="55"/>
        <v>0</v>
      </c>
    </row>
    <row r="904" spans="1:17" s="2" customFormat="1" ht="24" customHeight="1" x14ac:dyDescent="0.15">
      <c r="A904" s="333">
        <v>168</v>
      </c>
      <c r="B904" s="10" t="s">
        <v>22</v>
      </c>
      <c r="C904" s="14" t="s">
        <v>23</v>
      </c>
      <c r="D904" s="14" t="s">
        <v>24</v>
      </c>
      <c r="E904" s="14" t="s">
        <v>25</v>
      </c>
      <c r="F904" s="334" t="s">
        <v>17</v>
      </c>
      <c r="G904" s="334"/>
      <c r="H904" s="335"/>
      <c r="I904" s="335"/>
      <c r="J904" s="335"/>
      <c r="K904" s="335"/>
      <c r="L904" s="335"/>
      <c r="N904" s="2">
        <f t="shared" si="56"/>
        <v>0</v>
      </c>
      <c r="O904" s="2">
        <f t="shared" si="53"/>
        <v>0</v>
      </c>
      <c r="P904" s="2">
        <f t="shared" si="54"/>
        <v>0</v>
      </c>
      <c r="Q904" s="2">
        <f t="shared" si="55"/>
        <v>0</v>
      </c>
    </row>
    <row r="905" spans="1:17" s="2" customFormat="1" ht="26.25" customHeight="1" x14ac:dyDescent="0.15">
      <c r="A905" s="333"/>
      <c r="B905" s="336" t="s">
        <v>697</v>
      </c>
      <c r="C905" s="353" t="s">
        <v>698</v>
      </c>
      <c r="D905" s="348">
        <v>44617</v>
      </c>
      <c r="E905" s="336" t="s">
        <v>42</v>
      </c>
      <c r="F905" s="336" t="s">
        <v>43</v>
      </c>
      <c r="G905" s="336"/>
      <c r="H905" s="347" t="s">
        <v>30</v>
      </c>
      <c r="I905" s="347"/>
      <c r="J905" s="15" t="s">
        <v>31</v>
      </c>
      <c r="K905" s="15" t="s">
        <v>7</v>
      </c>
      <c r="L905" s="16">
        <v>339.96</v>
      </c>
      <c r="N905" s="2">
        <f t="shared" si="56"/>
        <v>0</v>
      </c>
      <c r="O905" s="2">
        <f t="shared" si="53"/>
        <v>0</v>
      </c>
      <c r="P905" s="2">
        <f t="shared" si="54"/>
        <v>0</v>
      </c>
      <c r="Q905" s="2">
        <f t="shared" si="55"/>
        <v>0</v>
      </c>
    </row>
    <row r="906" spans="1:17" s="2" customFormat="1" ht="408.95" customHeight="1" x14ac:dyDescent="0.15">
      <c r="A906" s="333"/>
      <c r="B906" s="336"/>
      <c r="C906" s="353"/>
      <c r="D906" s="348"/>
      <c r="E906" s="336"/>
      <c r="F906" s="336"/>
      <c r="G906" s="336"/>
      <c r="H906" s="347" t="s">
        <v>32</v>
      </c>
      <c r="I906" s="347"/>
      <c r="J906" s="336" t="s">
        <v>31</v>
      </c>
      <c r="K906" s="336" t="s">
        <v>7</v>
      </c>
      <c r="L906" s="346">
        <v>507.1</v>
      </c>
      <c r="N906" s="2">
        <f t="shared" si="56"/>
        <v>0</v>
      </c>
      <c r="O906" s="2">
        <f t="shared" ref="O906:O908" si="57">IF(H905="Airfare",N905,0)</f>
        <v>0</v>
      </c>
      <c r="P906" s="2">
        <f t="shared" ref="P906:P908" si="58">IF($H905="Lodging &amp; M&amp;IE",$N905,0)</f>
        <v>0</v>
      </c>
      <c r="Q906" s="2">
        <f t="shared" ref="Q906:Q908" si="59">IF($H905="Other",$N905,0)</f>
        <v>0</v>
      </c>
    </row>
    <row r="907" spans="1:17" s="2" customFormat="1" ht="29.85" customHeight="1" x14ac:dyDescent="0.15">
      <c r="A907" s="333"/>
      <c r="B907" s="336"/>
      <c r="C907" s="353"/>
      <c r="D907" s="348"/>
      <c r="E907" s="336"/>
      <c r="F907" s="336"/>
      <c r="G907" s="336"/>
      <c r="H907" s="347"/>
      <c r="I907" s="347"/>
      <c r="J907" s="336"/>
      <c r="K907" s="336"/>
      <c r="L907" s="346"/>
      <c r="N907" s="2">
        <f t="shared" si="56"/>
        <v>0</v>
      </c>
      <c r="O907" s="2">
        <f t="shared" si="57"/>
        <v>0</v>
      </c>
      <c r="P907" s="2">
        <f t="shared" si="58"/>
        <v>0</v>
      </c>
      <c r="Q907" s="2">
        <f t="shared" si="59"/>
        <v>0</v>
      </c>
    </row>
    <row r="908" spans="1:17" s="2" customFormat="1" ht="24" customHeight="1" x14ac:dyDescent="0.15">
      <c r="A908" s="333"/>
      <c r="B908" s="10" t="s">
        <v>33</v>
      </c>
      <c r="C908" s="14" t="s">
        <v>34</v>
      </c>
      <c r="D908" s="14" t="s">
        <v>35</v>
      </c>
      <c r="E908" s="14" t="s">
        <v>36</v>
      </c>
      <c r="F908" s="335"/>
      <c r="G908" s="335"/>
      <c r="H908" s="347" t="s">
        <v>37</v>
      </c>
      <c r="I908" s="347"/>
      <c r="J908" s="336" t="s">
        <v>31</v>
      </c>
      <c r="K908" s="336" t="s">
        <v>7</v>
      </c>
      <c r="L908" s="346">
        <v>820</v>
      </c>
      <c r="N908" s="2">
        <f t="shared" si="56"/>
        <v>0</v>
      </c>
      <c r="O908" s="2">
        <f t="shared" si="57"/>
        <v>0</v>
      </c>
      <c r="P908" s="2">
        <f t="shared" si="58"/>
        <v>0</v>
      </c>
      <c r="Q908" s="2">
        <f t="shared" si="59"/>
        <v>0</v>
      </c>
    </row>
    <row r="909" spans="1:17" s="2" customFormat="1" ht="24" customHeight="1" thickBot="1" x14ac:dyDescent="0.2">
      <c r="A909" s="333"/>
      <c r="B909" s="15" t="s">
        <v>136</v>
      </c>
      <c r="C909" s="15" t="s">
        <v>43</v>
      </c>
      <c r="D909" s="17">
        <v>44619</v>
      </c>
      <c r="E909" s="15" t="s">
        <v>76</v>
      </c>
      <c r="F909" s="335"/>
      <c r="G909" s="335"/>
      <c r="H909" s="347"/>
      <c r="I909" s="347"/>
      <c r="J909" s="336"/>
      <c r="K909" s="336"/>
      <c r="L909" s="346"/>
      <c r="N909" s="2">
        <f t="shared" si="56"/>
        <v>0</v>
      </c>
      <c r="O909" s="2">
        <f>IF($H908="Airfare",$N908,0)</f>
        <v>0</v>
      </c>
      <c r="P909" s="2">
        <f>IF($H908="Lodging &amp; M&amp;IE",$N908,0)</f>
        <v>0</v>
      </c>
      <c r="Q909" s="2">
        <f>IF($H908="Other",$N908,0)</f>
        <v>0</v>
      </c>
    </row>
    <row r="910" spans="1:17" ht="23.25" thickBot="1" x14ac:dyDescent="0.25">
      <c r="A910" s="18"/>
      <c r="B910" s="18"/>
      <c r="C910" s="18"/>
      <c r="D910" s="18"/>
      <c r="E910" s="18"/>
      <c r="F910" s="18"/>
      <c r="G910" s="18"/>
      <c r="H910" s="18"/>
      <c r="I910" s="19" t="s">
        <v>699</v>
      </c>
      <c r="J910" s="20" t="s">
        <v>19</v>
      </c>
      <c r="K910" s="21" t="s">
        <v>700</v>
      </c>
      <c r="L910" s="279" t="s">
        <v>21</v>
      </c>
    </row>
    <row r="911" spans="1:17" ht="13.5" thickBot="1" x14ac:dyDescent="0.25">
      <c r="A911" s="281"/>
      <c r="B911" s="22"/>
      <c r="C911" s="22"/>
      <c r="D911" s="22"/>
      <c r="E911" s="284"/>
      <c r="F911" s="284"/>
      <c r="G911" s="22"/>
      <c r="H911" s="24"/>
      <c r="I911" s="25"/>
      <c r="J911" s="26"/>
      <c r="K911" s="27"/>
      <c r="L911" s="280"/>
    </row>
    <row r="912" spans="1:17" x14ac:dyDescent="0.2">
      <c r="A912" s="282"/>
      <c r="B912" s="28" t="s">
        <v>701</v>
      </c>
      <c r="C912" s="28"/>
      <c r="D912" s="29"/>
      <c r="E912" s="30"/>
      <c r="F912" s="31"/>
      <c r="G912" s="32"/>
      <c r="H912" s="33"/>
      <c r="I912" s="34" t="s">
        <v>702</v>
      </c>
      <c r="J912" s="35">
        <f>SUM(P10:P909)</f>
        <v>7052.6600000000008</v>
      </c>
      <c r="K912" s="36">
        <f>+L912-J912</f>
        <v>83954.540000000008</v>
      </c>
      <c r="L912" s="37">
        <f>SUMIF($H$10:$H$909,$M912,$L$10:$L$909)</f>
        <v>91007.200000000012</v>
      </c>
      <c r="M912" t="s">
        <v>30</v>
      </c>
    </row>
    <row r="913" spans="1:13" ht="22.5" x14ac:dyDescent="0.2">
      <c r="A913" s="282"/>
      <c r="B913" s="38"/>
      <c r="C913" s="38"/>
      <c r="D913" s="38"/>
      <c r="E913" s="252"/>
      <c r="F913" s="252"/>
      <c r="G913" s="40"/>
      <c r="H913" s="41"/>
      <c r="I913" s="42" t="s">
        <v>703</v>
      </c>
      <c r="J913" s="36">
        <f>SUM(O10:O909)</f>
        <v>7621.34</v>
      </c>
      <c r="K913" s="43">
        <f t="shared" ref="K913:K915" si="60">+L913-J913</f>
        <v>87655.619999999981</v>
      </c>
      <c r="L913" s="37">
        <f>SUMIF($H$10:$H$909,$M913,$L$10:$L$909)</f>
        <v>95276.959999999977</v>
      </c>
      <c r="M913" t="s">
        <v>32</v>
      </c>
    </row>
    <row r="914" spans="1:13" x14ac:dyDescent="0.2">
      <c r="A914" s="282"/>
      <c r="B914" s="44"/>
      <c r="C914" s="44" t="s">
        <v>704</v>
      </c>
      <c r="D914" s="38"/>
      <c r="E914" s="38"/>
      <c r="F914" s="38"/>
      <c r="G914" s="40"/>
      <c r="H914" s="41"/>
      <c r="I914" s="45" t="s">
        <v>705</v>
      </c>
      <c r="J914" s="43">
        <v>0</v>
      </c>
      <c r="K914" s="43">
        <f t="shared" si="60"/>
        <v>0</v>
      </c>
      <c r="L914" s="37">
        <v>0</v>
      </c>
    </row>
    <row r="915" spans="1:13" ht="13.5" thickBot="1" x14ac:dyDescent="0.25">
      <c r="A915" s="283"/>
      <c r="B915" s="46"/>
      <c r="C915" s="46">
        <v>168</v>
      </c>
      <c r="D915" s="47"/>
      <c r="E915" s="48" t="s">
        <v>706</v>
      </c>
      <c r="F915" s="49"/>
      <c r="G915" s="50"/>
      <c r="H915" s="51"/>
      <c r="I915" s="52" t="s">
        <v>37</v>
      </c>
      <c r="J915" s="53">
        <f>SUM(Q10:Q909)</f>
        <v>2819.23</v>
      </c>
      <c r="K915" s="54">
        <f t="shared" si="60"/>
        <v>48182.48</v>
      </c>
      <c r="L915" s="37">
        <f>SUMIF($H$10:$H$909,$I915,$L$10:$L$909)</f>
        <v>51001.710000000006</v>
      </c>
    </row>
    <row r="916" spans="1:13" ht="13.5" thickBot="1" x14ac:dyDescent="0.25">
      <c r="A916" s="18"/>
      <c r="B916" s="18"/>
      <c r="C916" s="18"/>
      <c r="D916" s="18"/>
      <c r="E916" s="18"/>
      <c r="F916" s="18"/>
      <c r="G916" s="18"/>
      <c r="H916" s="18"/>
      <c r="I916" s="55" t="s">
        <v>707</v>
      </c>
      <c r="J916" s="56">
        <f>SUM(J912:J915)</f>
        <v>17493.23</v>
      </c>
      <c r="K916" s="56">
        <f>+SUM(K912:K915)</f>
        <v>219792.63999999998</v>
      </c>
      <c r="L916" s="56">
        <f>SUM(L912:L915)</f>
        <v>237285.87</v>
      </c>
    </row>
    <row r="917" spans="1:13" ht="13.5" thickTop="1" x14ac:dyDescent="0.2">
      <c r="A917" s="18"/>
      <c r="B917" s="18"/>
      <c r="C917" s="18"/>
      <c r="D917" s="18"/>
      <c r="E917" s="18"/>
      <c r="F917" s="18"/>
      <c r="G917" s="18"/>
      <c r="H917" s="18"/>
      <c r="I917" s="18"/>
      <c r="J917" s="18"/>
      <c r="K917" s="18"/>
      <c r="L917" s="57">
        <f>+SUM(L10:L909)</f>
        <v>237285.87000000008</v>
      </c>
    </row>
    <row r="918" spans="1:13" x14ac:dyDescent="0.2">
      <c r="A918" s="18"/>
      <c r="B918" s="18"/>
      <c r="C918" s="18"/>
      <c r="D918" s="18"/>
      <c r="E918" s="18"/>
      <c r="F918" s="18"/>
      <c r="G918" s="18"/>
      <c r="H918" s="18"/>
      <c r="I918" s="18"/>
      <c r="J918" s="18"/>
      <c r="K918" s="18"/>
      <c r="L918" s="57">
        <f>+L916-L917</f>
        <v>0</v>
      </c>
    </row>
  </sheetData>
  <mergeCells count="2710">
    <mergeCell ref="L910:L911"/>
    <mergeCell ref="A911:A915"/>
    <mergeCell ref="E911:F911"/>
    <mergeCell ref="E913:F913"/>
    <mergeCell ref="J906:J907"/>
    <mergeCell ref="K906:K907"/>
    <mergeCell ref="L906:L907"/>
    <mergeCell ref="F908:G909"/>
    <mergeCell ref="H908:I909"/>
    <mergeCell ref="J908:J909"/>
    <mergeCell ref="K908:K909"/>
    <mergeCell ref="L908:L909"/>
    <mergeCell ref="A904:A909"/>
    <mergeCell ref="F904:G904"/>
    <mergeCell ref="H904:L904"/>
    <mergeCell ref="B905:B907"/>
    <mergeCell ref="C905:C907"/>
    <mergeCell ref="D905:D907"/>
    <mergeCell ref="E905:E907"/>
    <mergeCell ref="F905:G907"/>
    <mergeCell ref="H905:I905"/>
    <mergeCell ref="H906:I907"/>
    <mergeCell ref="J900:J901"/>
    <mergeCell ref="K900:K901"/>
    <mergeCell ref="L900:L901"/>
    <mergeCell ref="F902:G903"/>
    <mergeCell ref="H902:I903"/>
    <mergeCell ref="J902:J903"/>
    <mergeCell ref="K902:K903"/>
    <mergeCell ref="L902:L903"/>
    <mergeCell ref="A898:A903"/>
    <mergeCell ref="F898:G898"/>
    <mergeCell ref="H898:L898"/>
    <mergeCell ref="B899:B901"/>
    <mergeCell ref="C899:C901"/>
    <mergeCell ref="D899:D901"/>
    <mergeCell ref="E899:E901"/>
    <mergeCell ref="F899:G901"/>
    <mergeCell ref="H899:I899"/>
    <mergeCell ref="H900:I901"/>
    <mergeCell ref="H895:I895"/>
    <mergeCell ref="F896:G897"/>
    <mergeCell ref="H896:I897"/>
    <mergeCell ref="J896:J897"/>
    <mergeCell ref="K896:K897"/>
    <mergeCell ref="L896:L897"/>
    <mergeCell ref="L891:L892"/>
    <mergeCell ref="A893:A897"/>
    <mergeCell ref="F893:G893"/>
    <mergeCell ref="H893:L893"/>
    <mergeCell ref="B894:B895"/>
    <mergeCell ref="C894:C895"/>
    <mergeCell ref="D894:D895"/>
    <mergeCell ref="E894:E895"/>
    <mergeCell ref="F894:G895"/>
    <mergeCell ref="H894:I894"/>
    <mergeCell ref="H889:I889"/>
    <mergeCell ref="H890:I890"/>
    <mergeCell ref="F891:G892"/>
    <mergeCell ref="H891:I892"/>
    <mergeCell ref="J891:J892"/>
    <mergeCell ref="K891:K892"/>
    <mergeCell ref="K886:K887"/>
    <mergeCell ref="L886:L887"/>
    <mergeCell ref="A888:A892"/>
    <mergeCell ref="F888:G888"/>
    <mergeCell ref="H888:L888"/>
    <mergeCell ref="B889:B890"/>
    <mergeCell ref="C889:C890"/>
    <mergeCell ref="D889:D890"/>
    <mergeCell ref="E889:E890"/>
    <mergeCell ref="F889:G890"/>
    <mergeCell ref="F884:G885"/>
    <mergeCell ref="H884:I884"/>
    <mergeCell ref="H885:I885"/>
    <mergeCell ref="F886:G887"/>
    <mergeCell ref="H886:I887"/>
    <mergeCell ref="J886:J887"/>
    <mergeCell ref="J881:J882"/>
    <mergeCell ref="K881:K882"/>
    <mergeCell ref="L881:L882"/>
    <mergeCell ref="A883:A887"/>
    <mergeCell ref="F883:G883"/>
    <mergeCell ref="H883:L883"/>
    <mergeCell ref="B884:B885"/>
    <mergeCell ref="C884:C885"/>
    <mergeCell ref="D884:D885"/>
    <mergeCell ref="E884:E885"/>
    <mergeCell ref="F881:G882"/>
    <mergeCell ref="H881:I882"/>
    <mergeCell ref="F876:G877"/>
    <mergeCell ref="H876:I877"/>
    <mergeCell ref="J876:J877"/>
    <mergeCell ref="K876:K877"/>
    <mergeCell ref="L876:L877"/>
    <mergeCell ref="A878:A882"/>
    <mergeCell ref="F878:G878"/>
    <mergeCell ref="H878:L878"/>
    <mergeCell ref="B879:B880"/>
    <mergeCell ref="C879:C880"/>
    <mergeCell ref="A873:A877"/>
    <mergeCell ref="F873:G873"/>
    <mergeCell ref="H873:L873"/>
    <mergeCell ref="B874:B875"/>
    <mergeCell ref="C874:C875"/>
    <mergeCell ref="D874:D875"/>
    <mergeCell ref="E874:E875"/>
    <mergeCell ref="F874:G875"/>
    <mergeCell ref="H874:I874"/>
    <mergeCell ref="H875:I875"/>
    <mergeCell ref="F871:G872"/>
    <mergeCell ref="H871:I872"/>
    <mergeCell ref="J871:J872"/>
    <mergeCell ref="K871:K872"/>
    <mergeCell ref="L871:L872"/>
    <mergeCell ref="A867:A872"/>
    <mergeCell ref="F867:G867"/>
    <mergeCell ref="H867:L867"/>
    <mergeCell ref="B868:B870"/>
    <mergeCell ref="C868:C870"/>
    <mergeCell ref="D868:D870"/>
    <mergeCell ref="E868:E870"/>
    <mergeCell ref="F868:G870"/>
    <mergeCell ref="H868:I868"/>
    <mergeCell ref="H869:I870"/>
    <mergeCell ref="D879:D880"/>
    <mergeCell ref="E879:E880"/>
    <mergeCell ref="F879:G880"/>
    <mergeCell ref="H879:I879"/>
    <mergeCell ref="H880:I880"/>
    <mergeCell ref="J865:J866"/>
    <mergeCell ref="K865:K866"/>
    <mergeCell ref="L865:L866"/>
    <mergeCell ref="D862:D864"/>
    <mergeCell ref="E862:E864"/>
    <mergeCell ref="F862:G864"/>
    <mergeCell ref="H862:I862"/>
    <mergeCell ref="H863:I864"/>
    <mergeCell ref="J863:J864"/>
    <mergeCell ref="F859:G860"/>
    <mergeCell ref="H859:I860"/>
    <mergeCell ref="J859:J860"/>
    <mergeCell ref="K859:K860"/>
    <mergeCell ref="L859:L860"/>
    <mergeCell ref="J869:J870"/>
    <mergeCell ref="K869:K870"/>
    <mergeCell ref="L869:L870"/>
    <mergeCell ref="A861:A866"/>
    <mergeCell ref="F861:G861"/>
    <mergeCell ref="H861:L861"/>
    <mergeCell ref="B862:B864"/>
    <mergeCell ref="C862:C864"/>
    <mergeCell ref="A856:A860"/>
    <mergeCell ref="F856:G856"/>
    <mergeCell ref="H856:L856"/>
    <mergeCell ref="B857:B858"/>
    <mergeCell ref="C857:C858"/>
    <mergeCell ref="D857:D858"/>
    <mergeCell ref="E857:E858"/>
    <mergeCell ref="F857:G858"/>
    <mergeCell ref="H857:I857"/>
    <mergeCell ref="H858:I858"/>
    <mergeCell ref="K852:K853"/>
    <mergeCell ref="L852:L853"/>
    <mergeCell ref="F854:G855"/>
    <mergeCell ref="H854:I855"/>
    <mergeCell ref="J854:J855"/>
    <mergeCell ref="K854:K855"/>
    <mergeCell ref="L854:L855"/>
    <mergeCell ref="D851:D853"/>
    <mergeCell ref="E851:E853"/>
    <mergeCell ref="F851:G853"/>
    <mergeCell ref="H851:I851"/>
    <mergeCell ref="H852:I853"/>
    <mergeCell ref="J852:J853"/>
    <mergeCell ref="K863:K864"/>
    <mergeCell ref="L863:L864"/>
    <mergeCell ref="F865:G866"/>
    <mergeCell ref="H865:I866"/>
    <mergeCell ref="F848:G849"/>
    <mergeCell ref="H848:I849"/>
    <mergeCell ref="J848:J849"/>
    <mergeCell ref="K848:K849"/>
    <mergeCell ref="L848:L849"/>
    <mergeCell ref="A850:A855"/>
    <mergeCell ref="F850:G850"/>
    <mergeCell ref="H850:L850"/>
    <mergeCell ref="B851:B853"/>
    <mergeCell ref="C851:C853"/>
    <mergeCell ref="F845:G847"/>
    <mergeCell ref="H845:I845"/>
    <mergeCell ref="H846:I847"/>
    <mergeCell ref="J846:J847"/>
    <mergeCell ref="K846:K847"/>
    <mergeCell ref="L846:L847"/>
    <mergeCell ref="J842:J843"/>
    <mergeCell ref="K842:K843"/>
    <mergeCell ref="L842:L843"/>
    <mergeCell ref="A844:A849"/>
    <mergeCell ref="F844:G844"/>
    <mergeCell ref="H844:L844"/>
    <mergeCell ref="B845:B847"/>
    <mergeCell ref="C845:C847"/>
    <mergeCell ref="D845:D847"/>
    <mergeCell ref="E845:E847"/>
    <mergeCell ref="D840:D841"/>
    <mergeCell ref="E840:E841"/>
    <mergeCell ref="F840:G841"/>
    <mergeCell ref="H840:I840"/>
    <mergeCell ref="H841:I841"/>
    <mergeCell ref="F842:G843"/>
    <mergeCell ref="H842:I843"/>
    <mergeCell ref="F837:G838"/>
    <mergeCell ref="H837:I838"/>
    <mergeCell ref="J837:J838"/>
    <mergeCell ref="K837:K838"/>
    <mergeCell ref="L837:L838"/>
    <mergeCell ref="A839:A843"/>
    <mergeCell ref="F839:G839"/>
    <mergeCell ref="H839:L839"/>
    <mergeCell ref="B840:B841"/>
    <mergeCell ref="C840:C841"/>
    <mergeCell ref="F834:G836"/>
    <mergeCell ref="H834:I834"/>
    <mergeCell ref="H835:I836"/>
    <mergeCell ref="J835:J836"/>
    <mergeCell ref="K835:K836"/>
    <mergeCell ref="L835:L836"/>
    <mergeCell ref="J831:J832"/>
    <mergeCell ref="K831:K832"/>
    <mergeCell ref="L831:L832"/>
    <mergeCell ref="A833:A838"/>
    <mergeCell ref="F833:G833"/>
    <mergeCell ref="H833:L833"/>
    <mergeCell ref="B834:B836"/>
    <mergeCell ref="C834:C836"/>
    <mergeCell ref="D834:D836"/>
    <mergeCell ref="E834:E836"/>
    <mergeCell ref="D829:D830"/>
    <mergeCell ref="E829:E830"/>
    <mergeCell ref="F829:G830"/>
    <mergeCell ref="H829:I829"/>
    <mergeCell ref="H830:I830"/>
    <mergeCell ref="F831:G832"/>
    <mergeCell ref="H831:I832"/>
    <mergeCell ref="F826:G827"/>
    <mergeCell ref="H826:I827"/>
    <mergeCell ref="J826:J827"/>
    <mergeCell ref="K826:K827"/>
    <mergeCell ref="L826:L827"/>
    <mergeCell ref="A828:A832"/>
    <mergeCell ref="F828:G828"/>
    <mergeCell ref="H828:L828"/>
    <mergeCell ref="B829:B830"/>
    <mergeCell ref="C829:C830"/>
    <mergeCell ref="A823:A827"/>
    <mergeCell ref="F823:G823"/>
    <mergeCell ref="H823:L823"/>
    <mergeCell ref="B824:B825"/>
    <mergeCell ref="C824:C825"/>
    <mergeCell ref="D824:D825"/>
    <mergeCell ref="E824:E825"/>
    <mergeCell ref="F824:G825"/>
    <mergeCell ref="H824:I824"/>
    <mergeCell ref="H825:I825"/>
    <mergeCell ref="J819:J820"/>
    <mergeCell ref="K819:K820"/>
    <mergeCell ref="L819:L820"/>
    <mergeCell ref="F821:G822"/>
    <mergeCell ref="H821:I822"/>
    <mergeCell ref="J821:J822"/>
    <mergeCell ref="K821:K822"/>
    <mergeCell ref="L821:L822"/>
    <mergeCell ref="A817:A822"/>
    <mergeCell ref="F817:G817"/>
    <mergeCell ref="H817:L817"/>
    <mergeCell ref="B818:B820"/>
    <mergeCell ref="C818:C820"/>
    <mergeCell ref="D818:D820"/>
    <mergeCell ref="E818:E820"/>
    <mergeCell ref="F818:G820"/>
    <mergeCell ref="H818:I818"/>
    <mergeCell ref="H819:I820"/>
    <mergeCell ref="J813:J814"/>
    <mergeCell ref="K813:K814"/>
    <mergeCell ref="L813:L814"/>
    <mergeCell ref="F815:G816"/>
    <mergeCell ref="H815:I816"/>
    <mergeCell ref="J815:J816"/>
    <mergeCell ref="K815:K816"/>
    <mergeCell ref="L815:L816"/>
    <mergeCell ref="A811:A816"/>
    <mergeCell ref="F811:G811"/>
    <mergeCell ref="H811:L811"/>
    <mergeCell ref="B812:B814"/>
    <mergeCell ref="C812:C814"/>
    <mergeCell ref="D812:D814"/>
    <mergeCell ref="E812:E814"/>
    <mergeCell ref="F812:G814"/>
    <mergeCell ref="H812:I812"/>
    <mergeCell ref="H813:I814"/>
    <mergeCell ref="J807:J808"/>
    <mergeCell ref="K807:K808"/>
    <mergeCell ref="L807:L808"/>
    <mergeCell ref="F809:G810"/>
    <mergeCell ref="H809:I810"/>
    <mergeCell ref="J809:J810"/>
    <mergeCell ref="K809:K810"/>
    <mergeCell ref="L809:L810"/>
    <mergeCell ref="A805:A810"/>
    <mergeCell ref="F805:G805"/>
    <mergeCell ref="H805:L805"/>
    <mergeCell ref="B806:B808"/>
    <mergeCell ref="C806:C808"/>
    <mergeCell ref="D806:D808"/>
    <mergeCell ref="E806:E808"/>
    <mergeCell ref="F806:G808"/>
    <mergeCell ref="H806:I806"/>
    <mergeCell ref="H807:I808"/>
    <mergeCell ref="J801:J802"/>
    <mergeCell ref="K801:K802"/>
    <mergeCell ref="L801:L802"/>
    <mergeCell ref="F803:G804"/>
    <mergeCell ref="H803:I804"/>
    <mergeCell ref="J803:J804"/>
    <mergeCell ref="K803:K804"/>
    <mergeCell ref="L803:L804"/>
    <mergeCell ref="A799:A804"/>
    <mergeCell ref="F799:G799"/>
    <mergeCell ref="H799:L799"/>
    <mergeCell ref="B800:B802"/>
    <mergeCell ref="C800:C802"/>
    <mergeCell ref="D800:D802"/>
    <mergeCell ref="E800:E802"/>
    <mergeCell ref="F800:G802"/>
    <mergeCell ref="H800:I800"/>
    <mergeCell ref="H801:I802"/>
    <mergeCell ref="J795:J796"/>
    <mergeCell ref="K795:K796"/>
    <mergeCell ref="L795:L796"/>
    <mergeCell ref="F797:G798"/>
    <mergeCell ref="H797:I798"/>
    <mergeCell ref="J797:J798"/>
    <mergeCell ref="K797:K798"/>
    <mergeCell ref="L797:L798"/>
    <mergeCell ref="A793:A798"/>
    <mergeCell ref="F793:G793"/>
    <mergeCell ref="H793:L793"/>
    <mergeCell ref="B794:B796"/>
    <mergeCell ref="C794:C796"/>
    <mergeCell ref="D794:D796"/>
    <mergeCell ref="E794:E796"/>
    <mergeCell ref="F794:G796"/>
    <mergeCell ref="H794:I794"/>
    <mergeCell ref="H795:I796"/>
    <mergeCell ref="H779:I779"/>
    <mergeCell ref="F780:G781"/>
    <mergeCell ref="H780:I781"/>
    <mergeCell ref="J780:J781"/>
    <mergeCell ref="H789:I790"/>
    <mergeCell ref="J789:J790"/>
    <mergeCell ref="K789:K790"/>
    <mergeCell ref="L789:L790"/>
    <mergeCell ref="F791:G792"/>
    <mergeCell ref="H791:I792"/>
    <mergeCell ref="J791:J792"/>
    <mergeCell ref="K791:K792"/>
    <mergeCell ref="L791:L792"/>
    <mergeCell ref="L785:L786"/>
    <mergeCell ref="A787:A792"/>
    <mergeCell ref="F787:G787"/>
    <mergeCell ref="H787:L787"/>
    <mergeCell ref="B788:B790"/>
    <mergeCell ref="C788:C790"/>
    <mergeCell ref="D788:D790"/>
    <mergeCell ref="E788:E790"/>
    <mergeCell ref="F788:G790"/>
    <mergeCell ref="H788:I788"/>
    <mergeCell ref="A777:A781"/>
    <mergeCell ref="F777:G777"/>
    <mergeCell ref="H777:L777"/>
    <mergeCell ref="B778:B779"/>
    <mergeCell ref="C778:C779"/>
    <mergeCell ref="D778:D779"/>
    <mergeCell ref="E778:E779"/>
    <mergeCell ref="D773:D774"/>
    <mergeCell ref="E773:E774"/>
    <mergeCell ref="F773:G774"/>
    <mergeCell ref="H773:I773"/>
    <mergeCell ref="H774:I774"/>
    <mergeCell ref="F775:G776"/>
    <mergeCell ref="H775:I776"/>
    <mergeCell ref="H783:I783"/>
    <mergeCell ref="H784:I784"/>
    <mergeCell ref="F785:G786"/>
    <mergeCell ref="H785:I786"/>
    <mergeCell ref="J785:J786"/>
    <mergeCell ref="K785:K786"/>
    <mergeCell ref="K780:K781"/>
    <mergeCell ref="L780:L781"/>
    <mergeCell ref="A782:A786"/>
    <mergeCell ref="F782:G782"/>
    <mergeCell ref="H782:L782"/>
    <mergeCell ref="B783:B784"/>
    <mergeCell ref="C783:C784"/>
    <mergeCell ref="D783:D784"/>
    <mergeCell ref="E783:E784"/>
    <mergeCell ref="F783:G784"/>
    <mergeCell ref="F778:G779"/>
    <mergeCell ref="H778:I778"/>
    <mergeCell ref="F770:G771"/>
    <mergeCell ref="H770:I771"/>
    <mergeCell ref="J770:J771"/>
    <mergeCell ref="K770:K771"/>
    <mergeCell ref="L770:L771"/>
    <mergeCell ref="A772:A776"/>
    <mergeCell ref="F772:G772"/>
    <mergeCell ref="H772:L772"/>
    <mergeCell ref="B773:B774"/>
    <mergeCell ref="C773:C774"/>
    <mergeCell ref="A767:A771"/>
    <mergeCell ref="F767:G767"/>
    <mergeCell ref="H767:L767"/>
    <mergeCell ref="B768:B769"/>
    <mergeCell ref="C768:C769"/>
    <mergeCell ref="D768:D769"/>
    <mergeCell ref="E768:E769"/>
    <mergeCell ref="F768:G769"/>
    <mergeCell ref="H768:I768"/>
    <mergeCell ref="H769:I769"/>
    <mergeCell ref="J775:J776"/>
    <mergeCell ref="K775:K776"/>
    <mergeCell ref="L775:L776"/>
    <mergeCell ref="J763:J764"/>
    <mergeCell ref="K763:K764"/>
    <mergeCell ref="L763:L764"/>
    <mergeCell ref="F765:G766"/>
    <mergeCell ref="H765:I766"/>
    <mergeCell ref="J765:J766"/>
    <mergeCell ref="K765:K766"/>
    <mergeCell ref="L765:L766"/>
    <mergeCell ref="A761:A766"/>
    <mergeCell ref="F761:G761"/>
    <mergeCell ref="H761:L761"/>
    <mergeCell ref="B762:B764"/>
    <mergeCell ref="C762:C764"/>
    <mergeCell ref="D762:D764"/>
    <mergeCell ref="E762:E764"/>
    <mergeCell ref="F762:G764"/>
    <mergeCell ref="H762:I762"/>
    <mergeCell ref="H763:I764"/>
    <mergeCell ref="J757:J758"/>
    <mergeCell ref="K757:K758"/>
    <mergeCell ref="L757:L758"/>
    <mergeCell ref="F759:G760"/>
    <mergeCell ref="H759:I760"/>
    <mergeCell ref="J759:J760"/>
    <mergeCell ref="K759:K760"/>
    <mergeCell ref="L759:L760"/>
    <mergeCell ref="A755:A760"/>
    <mergeCell ref="F755:G755"/>
    <mergeCell ref="H755:L755"/>
    <mergeCell ref="B756:B758"/>
    <mergeCell ref="C756:C758"/>
    <mergeCell ref="D756:D758"/>
    <mergeCell ref="E756:E758"/>
    <mergeCell ref="F756:G758"/>
    <mergeCell ref="H756:I756"/>
    <mergeCell ref="H757:I758"/>
    <mergeCell ref="H752:I752"/>
    <mergeCell ref="F753:G754"/>
    <mergeCell ref="H753:I754"/>
    <mergeCell ref="J753:J754"/>
    <mergeCell ref="K753:K754"/>
    <mergeCell ref="L753:L754"/>
    <mergeCell ref="L748:L749"/>
    <mergeCell ref="A750:A754"/>
    <mergeCell ref="F750:G750"/>
    <mergeCell ref="H750:L750"/>
    <mergeCell ref="B751:B752"/>
    <mergeCell ref="C751:C752"/>
    <mergeCell ref="D751:D752"/>
    <mergeCell ref="E751:E752"/>
    <mergeCell ref="F751:G752"/>
    <mergeCell ref="H751:I751"/>
    <mergeCell ref="H746:I746"/>
    <mergeCell ref="H747:I747"/>
    <mergeCell ref="F748:G749"/>
    <mergeCell ref="H748:I749"/>
    <mergeCell ref="J748:J749"/>
    <mergeCell ref="K748:K749"/>
    <mergeCell ref="D731:D732"/>
    <mergeCell ref="E731:E732"/>
    <mergeCell ref="F731:G732"/>
    <mergeCell ref="H731:I731"/>
    <mergeCell ref="H732:I732"/>
    <mergeCell ref="K743:K744"/>
    <mergeCell ref="L743:L744"/>
    <mergeCell ref="A745:A749"/>
    <mergeCell ref="F745:G745"/>
    <mergeCell ref="H745:L745"/>
    <mergeCell ref="B746:B747"/>
    <mergeCell ref="C746:C747"/>
    <mergeCell ref="D746:D747"/>
    <mergeCell ref="E746:E747"/>
    <mergeCell ref="F746:G747"/>
    <mergeCell ref="F741:G742"/>
    <mergeCell ref="H741:I741"/>
    <mergeCell ref="H742:I742"/>
    <mergeCell ref="F743:G744"/>
    <mergeCell ref="H743:I744"/>
    <mergeCell ref="J743:J744"/>
    <mergeCell ref="J738:J739"/>
    <mergeCell ref="K738:K739"/>
    <mergeCell ref="L738:L739"/>
    <mergeCell ref="A740:A744"/>
    <mergeCell ref="F740:G740"/>
    <mergeCell ref="H740:L740"/>
    <mergeCell ref="B741:B742"/>
    <mergeCell ref="C741:C742"/>
    <mergeCell ref="D741:D742"/>
    <mergeCell ref="E741:E742"/>
    <mergeCell ref="A724:A729"/>
    <mergeCell ref="F724:G724"/>
    <mergeCell ref="H724:L724"/>
    <mergeCell ref="B725:B727"/>
    <mergeCell ref="C725:C727"/>
    <mergeCell ref="D725:D727"/>
    <mergeCell ref="E725:E727"/>
    <mergeCell ref="F725:G727"/>
    <mergeCell ref="H725:I725"/>
    <mergeCell ref="H726:I727"/>
    <mergeCell ref="D736:D737"/>
    <mergeCell ref="E736:E737"/>
    <mergeCell ref="F736:G737"/>
    <mergeCell ref="H736:I736"/>
    <mergeCell ref="H737:I737"/>
    <mergeCell ref="F738:G739"/>
    <mergeCell ref="H738:I739"/>
    <mergeCell ref="F733:G734"/>
    <mergeCell ref="H733:I734"/>
    <mergeCell ref="J733:J734"/>
    <mergeCell ref="K733:K734"/>
    <mergeCell ref="L733:L734"/>
    <mergeCell ref="A735:A739"/>
    <mergeCell ref="F735:G735"/>
    <mergeCell ref="H735:L735"/>
    <mergeCell ref="B736:B737"/>
    <mergeCell ref="C736:C737"/>
    <mergeCell ref="A730:A734"/>
    <mergeCell ref="F730:G730"/>
    <mergeCell ref="H730:L730"/>
    <mergeCell ref="B731:B732"/>
    <mergeCell ref="C731:C732"/>
    <mergeCell ref="D719:D721"/>
    <mergeCell ref="E719:E721"/>
    <mergeCell ref="F719:G721"/>
    <mergeCell ref="H719:I719"/>
    <mergeCell ref="H720:I721"/>
    <mergeCell ref="J720:J721"/>
    <mergeCell ref="F716:G717"/>
    <mergeCell ref="H716:I717"/>
    <mergeCell ref="J716:J717"/>
    <mergeCell ref="K716:K717"/>
    <mergeCell ref="L716:L717"/>
    <mergeCell ref="J726:J727"/>
    <mergeCell ref="K726:K727"/>
    <mergeCell ref="L726:L727"/>
    <mergeCell ref="F728:G729"/>
    <mergeCell ref="H728:I729"/>
    <mergeCell ref="J728:J729"/>
    <mergeCell ref="K728:K729"/>
    <mergeCell ref="L728:L729"/>
    <mergeCell ref="A718:A723"/>
    <mergeCell ref="F718:G718"/>
    <mergeCell ref="H718:L718"/>
    <mergeCell ref="B719:B721"/>
    <mergeCell ref="C719:C721"/>
    <mergeCell ref="A713:A717"/>
    <mergeCell ref="F713:G713"/>
    <mergeCell ref="H713:L713"/>
    <mergeCell ref="B714:B715"/>
    <mergeCell ref="C714:C715"/>
    <mergeCell ref="D714:D715"/>
    <mergeCell ref="E714:E715"/>
    <mergeCell ref="F714:G715"/>
    <mergeCell ref="H714:I714"/>
    <mergeCell ref="H715:I715"/>
    <mergeCell ref="H708:I708"/>
    <mergeCell ref="H709:I710"/>
    <mergeCell ref="J709:J710"/>
    <mergeCell ref="K709:K710"/>
    <mergeCell ref="L709:L710"/>
    <mergeCell ref="F711:G712"/>
    <mergeCell ref="H711:I712"/>
    <mergeCell ref="J711:J712"/>
    <mergeCell ref="K711:K712"/>
    <mergeCell ref="L711:L712"/>
    <mergeCell ref="K720:K721"/>
    <mergeCell ref="L720:L721"/>
    <mergeCell ref="F722:G723"/>
    <mergeCell ref="H722:I723"/>
    <mergeCell ref="J722:J723"/>
    <mergeCell ref="K722:K723"/>
    <mergeCell ref="L722:L723"/>
    <mergeCell ref="K705:K706"/>
    <mergeCell ref="L705:L706"/>
    <mergeCell ref="A707:A712"/>
    <mergeCell ref="F707:G707"/>
    <mergeCell ref="H707:L707"/>
    <mergeCell ref="B708:B710"/>
    <mergeCell ref="C708:C710"/>
    <mergeCell ref="D708:D710"/>
    <mergeCell ref="E708:E710"/>
    <mergeCell ref="F708:G710"/>
    <mergeCell ref="F703:G704"/>
    <mergeCell ref="H703:I703"/>
    <mergeCell ref="H704:I704"/>
    <mergeCell ref="F705:G706"/>
    <mergeCell ref="H705:I706"/>
    <mergeCell ref="J705:J706"/>
    <mergeCell ref="J700:J701"/>
    <mergeCell ref="K700:K701"/>
    <mergeCell ref="L700:L701"/>
    <mergeCell ref="A702:A706"/>
    <mergeCell ref="F702:G702"/>
    <mergeCell ref="H702:L702"/>
    <mergeCell ref="B703:B704"/>
    <mergeCell ref="C703:C704"/>
    <mergeCell ref="D703:D704"/>
    <mergeCell ref="E703:E704"/>
    <mergeCell ref="D698:D699"/>
    <mergeCell ref="E698:E699"/>
    <mergeCell ref="F698:G699"/>
    <mergeCell ref="H698:I698"/>
    <mergeCell ref="H699:I699"/>
    <mergeCell ref="F700:G701"/>
    <mergeCell ref="H700:I701"/>
    <mergeCell ref="F695:G696"/>
    <mergeCell ref="H695:I696"/>
    <mergeCell ref="J695:J696"/>
    <mergeCell ref="K695:K696"/>
    <mergeCell ref="L695:L696"/>
    <mergeCell ref="A697:A701"/>
    <mergeCell ref="F697:G697"/>
    <mergeCell ref="H697:L697"/>
    <mergeCell ref="B698:B699"/>
    <mergeCell ref="C698:C699"/>
    <mergeCell ref="A692:A696"/>
    <mergeCell ref="F692:G692"/>
    <mergeCell ref="H692:L692"/>
    <mergeCell ref="B693:B694"/>
    <mergeCell ref="C693:C694"/>
    <mergeCell ref="D693:D694"/>
    <mergeCell ref="E693:E694"/>
    <mergeCell ref="F693:G694"/>
    <mergeCell ref="H693:I693"/>
    <mergeCell ref="H694:I694"/>
    <mergeCell ref="H689:I689"/>
    <mergeCell ref="F690:G691"/>
    <mergeCell ref="H690:I691"/>
    <mergeCell ref="J690:J691"/>
    <mergeCell ref="K690:K691"/>
    <mergeCell ref="L690:L691"/>
    <mergeCell ref="L685:L686"/>
    <mergeCell ref="A687:A691"/>
    <mergeCell ref="F687:G687"/>
    <mergeCell ref="H687:L687"/>
    <mergeCell ref="B688:B689"/>
    <mergeCell ref="C688:C689"/>
    <mergeCell ref="D688:D689"/>
    <mergeCell ref="E688:E689"/>
    <mergeCell ref="F688:G689"/>
    <mergeCell ref="H688:I688"/>
    <mergeCell ref="H683:I683"/>
    <mergeCell ref="H684:I684"/>
    <mergeCell ref="F685:G686"/>
    <mergeCell ref="H685:I686"/>
    <mergeCell ref="J685:J686"/>
    <mergeCell ref="K685:K686"/>
    <mergeCell ref="K680:K681"/>
    <mergeCell ref="L680:L681"/>
    <mergeCell ref="A682:A686"/>
    <mergeCell ref="F682:G682"/>
    <mergeCell ref="H682:L682"/>
    <mergeCell ref="B683:B684"/>
    <mergeCell ref="C683:C684"/>
    <mergeCell ref="D683:D684"/>
    <mergeCell ref="E683:E684"/>
    <mergeCell ref="F683:G684"/>
    <mergeCell ref="F678:G679"/>
    <mergeCell ref="H678:I678"/>
    <mergeCell ref="H679:I679"/>
    <mergeCell ref="F680:G681"/>
    <mergeCell ref="H680:I681"/>
    <mergeCell ref="J680:J681"/>
    <mergeCell ref="J675:J676"/>
    <mergeCell ref="K675:K676"/>
    <mergeCell ref="L675:L676"/>
    <mergeCell ref="A677:A681"/>
    <mergeCell ref="F677:G677"/>
    <mergeCell ref="H677:L677"/>
    <mergeCell ref="B678:B679"/>
    <mergeCell ref="C678:C679"/>
    <mergeCell ref="D678:D679"/>
    <mergeCell ref="E678:E679"/>
    <mergeCell ref="D673:D674"/>
    <mergeCell ref="E673:E674"/>
    <mergeCell ref="F673:G674"/>
    <mergeCell ref="H673:I673"/>
    <mergeCell ref="H674:I674"/>
    <mergeCell ref="F675:G676"/>
    <mergeCell ref="H675:I676"/>
    <mergeCell ref="F670:G671"/>
    <mergeCell ref="H670:I671"/>
    <mergeCell ref="J670:J671"/>
    <mergeCell ref="K670:K671"/>
    <mergeCell ref="L670:L671"/>
    <mergeCell ref="A672:A676"/>
    <mergeCell ref="F672:G672"/>
    <mergeCell ref="H672:L672"/>
    <mergeCell ref="B673:B674"/>
    <mergeCell ref="C673:C674"/>
    <mergeCell ref="A667:A671"/>
    <mergeCell ref="F667:G667"/>
    <mergeCell ref="H667:L667"/>
    <mergeCell ref="B668:B669"/>
    <mergeCell ref="C668:C669"/>
    <mergeCell ref="D668:D669"/>
    <mergeCell ref="E668:E669"/>
    <mergeCell ref="F668:G669"/>
    <mergeCell ref="H668:I668"/>
    <mergeCell ref="H669:I669"/>
    <mergeCell ref="H664:I664"/>
    <mergeCell ref="F665:G666"/>
    <mergeCell ref="H665:I666"/>
    <mergeCell ref="J665:J666"/>
    <mergeCell ref="K665:K666"/>
    <mergeCell ref="L665:L666"/>
    <mergeCell ref="L660:L661"/>
    <mergeCell ref="A662:A666"/>
    <mergeCell ref="F662:G662"/>
    <mergeCell ref="H662:L662"/>
    <mergeCell ref="B663:B664"/>
    <mergeCell ref="C663:C664"/>
    <mergeCell ref="D663:D664"/>
    <mergeCell ref="E663:E664"/>
    <mergeCell ref="F663:G664"/>
    <mergeCell ref="H663:I663"/>
    <mergeCell ref="H658:I658"/>
    <mergeCell ref="H659:I659"/>
    <mergeCell ref="F660:G661"/>
    <mergeCell ref="H660:I661"/>
    <mergeCell ref="J660:J661"/>
    <mergeCell ref="K660:K661"/>
    <mergeCell ref="K655:K656"/>
    <mergeCell ref="L655:L656"/>
    <mergeCell ref="A657:A661"/>
    <mergeCell ref="F657:G657"/>
    <mergeCell ref="H657:L657"/>
    <mergeCell ref="B658:B659"/>
    <mergeCell ref="C658:C659"/>
    <mergeCell ref="D658:D659"/>
    <mergeCell ref="E658:E659"/>
    <mergeCell ref="F658:G659"/>
    <mergeCell ref="F653:G654"/>
    <mergeCell ref="H653:I653"/>
    <mergeCell ref="H654:I654"/>
    <mergeCell ref="F655:G656"/>
    <mergeCell ref="H655:I656"/>
    <mergeCell ref="J655:J656"/>
    <mergeCell ref="J650:J651"/>
    <mergeCell ref="K650:K651"/>
    <mergeCell ref="L650:L651"/>
    <mergeCell ref="A652:A656"/>
    <mergeCell ref="F652:G652"/>
    <mergeCell ref="H652:L652"/>
    <mergeCell ref="B653:B654"/>
    <mergeCell ref="C653:C654"/>
    <mergeCell ref="D653:D654"/>
    <mergeCell ref="E653:E654"/>
    <mergeCell ref="D648:D649"/>
    <mergeCell ref="E648:E649"/>
    <mergeCell ref="F648:G649"/>
    <mergeCell ref="H648:I648"/>
    <mergeCell ref="H649:I649"/>
    <mergeCell ref="F650:G651"/>
    <mergeCell ref="H650:I651"/>
    <mergeCell ref="F645:G646"/>
    <mergeCell ref="H645:I646"/>
    <mergeCell ref="J645:J646"/>
    <mergeCell ref="K645:K646"/>
    <mergeCell ref="L645:L646"/>
    <mergeCell ref="A647:A651"/>
    <mergeCell ref="F647:G647"/>
    <mergeCell ref="H647:L647"/>
    <mergeCell ref="B648:B649"/>
    <mergeCell ref="C648:C649"/>
    <mergeCell ref="A642:A646"/>
    <mergeCell ref="F642:G642"/>
    <mergeCell ref="H642:L642"/>
    <mergeCell ref="B643:B644"/>
    <mergeCell ref="C643:C644"/>
    <mergeCell ref="D643:D644"/>
    <mergeCell ref="E643:E644"/>
    <mergeCell ref="F643:G644"/>
    <mergeCell ref="H643:I643"/>
    <mergeCell ref="H644:I644"/>
    <mergeCell ref="J638:J639"/>
    <mergeCell ref="K638:K639"/>
    <mergeCell ref="L638:L639"/>
    <mergeCell ref="F640:G641"/>
    <mergeCell ref="H640:I641"/>
    <mergeCell ref="J640:J641"/>
    <mergeCell ref="K640:K641"/>
    <mergeCell ref="L640:L641"/>
    <mergeCell ref="A636:A641"/>
    <mergeCell ref="F636:G636"/>
    <mergeCell ref="H636:L636"/>
    <mergeCell ref="B637:B639"/>
    <mergeCell ref="C637:C639"/>
    <mergeCell ref="D637:D639"/>
    <mergeCell ref="E637:E639"/>
    <mergeCell ref="F637:G639"/>
    <mergeCell ref="H637:I637"/>
    <mergeCell ref="H638:I639"/>
    <mergeCell ref="K632:K633"/>
    <mergeCell ref="L632:L633"/>
    <mergeCell ref="F634:G635"/>
    <mergeCell ref="H634:I635"/>
    <mergeCell ref="J634:J635"/>
    <mergeCell ref="K634:K635"/>
    <mergeCell ref="L634:L635"/>
    <mergeCell ref="D631:D633"/>
    <mergeCell ref="E631:E633"/>
    <mergeCell ref="F631:G633"/>
    <mergeCell ref="H631:I631"/>
    <mergeCell ref="H632:I633"/>
    <mergeCell ref="J632:J633"/>
    <mergeCell ref="F628:G629"/>
    <mergeCell ref="H628:I629"/>
    <mergeCell ref="J628:J629"/>
    <mergeCell ref="K628:K629"/>
    <mergeCell ref="L628:L629"/>
    <mergeCell ref="A630:A635"/>
    <mergeCell ref="F630:G630"/>
    <mergeCell ref="H630:L630"/>
    <mergeCell ref="B631:B633"/>
    <mergeCell ref="C631:C633"/>
    <mergeCell ref="A625:A629"/>
    <mergeCell ref="F625:G625"/>
    <mergeCell ref="H625:L625"/>
    <mergeCell ref="B626:B627"/>
    <mergeCell ref="C626:C627"/>
    <mergeCell ref="D626:D627"/>
    <mergeCell ref="E626:E627"/>
    <mergeCell ref="F626:G627"/>
    <mergeCell ref="H626:I626"/>
    <mergeCell ref="H627:I627"/>
    <mergeCell ref="J621:J622"/>
    <mergeCell ref="K621:K622"/>
    <mergeCell ref="L621:L622"/>
    <mergeCell ref="F623:G624"/>
    <mergeCell ref="H623:I624"/>
    <mergeCell ref="J623:J624"/>
    <mergeCell ref="K623:K624"/>
    <mergeCell ref="L623:L624"/>
    <mergeCell ref="A619:A624"/>
    <mergeCell ref="F619:G619"/>
    <mergeCell ref="H619:L619"/>
    <mergeCell ref="B620:B622"/>
    <mergeCell ref="C620:C622"/>
    <mergeCell ref="D620:D622"/>
    <mergeCell ref="E620:E622"/>
    <mergeCell ref="F620:G622"/>
    <mergeCell ref="H620:I620"/>
    <mergeCell ref="H621:I622"/>
    <mergeCell ref="K615:K616"/>
    <mergeCell ref="L615:L616"/>
    <mergeCell ref="F617:G618"/>
    <mergeCell ref="H617:I618"/>
    <mergeCell ref="J617:J618"/>
    <mergeCell ref="K617:K618"/>
    <mergeCell ref="L617:L618"/>
    <mergeCell ref="D614:D616"/>
    <mergeCell ref="E614:E616"/>
    <mergeCell ref="F614:G616"/>
    <mergeCell ref="H614:I614"/>
    <mergeCell ref="H615:I616"/>
    <mergeCell ref="J615:J616"/>
    <mergeCell ref="F611:G612"/>
    <mergeCell ref="H611:I612"/>
    <mergeCell ref="J611:J612"/>
    <mergeCell ref="K611:K612"/>
    <mergeCell ref="L611:L612"/>
    <mergeCell ref="A613:A618"/>
    <mergeCell ref="F613:G613"/>
    <mergeCell ref="H613:L613"/>
    <mergeCell ref="B614:B616"/>
    <mergeCell ref="C614:C616"/>
    <mergeCell ref="A608:A612"/>
    <mergeCell ref="F608:G608"/>
    <mergeCell ref="H608:L608"/>
    <mergeCell ref="B609:B610"/>
    <mergeCell ref="C609:C610"/>
    <mergeCell ref="D609:D610"/>
    <mergeCell ref="E609:E610"/>
    <mergeCell ref="F609:G610"/>
    <mergeCell ref="H609:I609"/>
    <mergeCell ref="H610:I610"/>
    <mergeCell ref="H603:I603"/>
    <mergeCell ref="H604:I605"/>
    <mergeCell ref="J604:J605"/>
    <mergeCell ref="K604:K605"/>
    <mergeCell ref="L604:L605"/>
    <mergeCell ref="F606:G607"/>
    <mergeCell ref="H606:I607"/>
    <mergeCell ref="J606:J607"/>
    <mergeCell ref="K606:K607"/>
    <mergeCell ref="L606:L607"/>
    <mergeCell ref="K600:K601"/>
    <mergeCell ref="L600:L601"/>
    <mergeCell ref="A602:A607"/>
    <mergeCell ref="F602:G602"/>
    <mergeCell ref="H602:L602"/>
    <mergeCell ref="B603:B605"/>
    <mergeCell ref="C603:C605"/>
    <mergeCell ref="D603:D605"/>
    <mergeCell ref="E603:E605"/>
    <mergeCell ref="F603:G605"/>
    <mergeCell ref="F598:G599"/>
    <mergeCell ref="H598:I598"/>
    <mergeCell ref="H599:I599"/>
    <mergeCell ref="F600:G601"/>
    <mergeCell ref="H600:I601"/>
    <mergeCell ref="J600:J601"/>
    <mergeCell ref="J595:J596"/>
    <mergeCell ref="K595:K596"/>
    <mergeCell ref="L595:L596"/>
    <mergeCell ref="A597:A601"/>
    <mergeCell ref="F597:G597"/>
    <mergeCell ref="H597:L597"/>
    <mergeCell ref="B598:B599"/>
    <mergeCell ref="C598:C599"/>
    <mergeCell ref="D598:D599"/>
    <mergeCell ref="E598:E599"/>
    <mergeCell ref="D593:D594"/>
    <mergeCell ref="E593:E594"/>
    <mergeCell ref="F593:G594"/>
    <mergeCell ref="H593:I593"/>
    <mergeCell ref="H594:I594"/>
    <mergeCell ref="F595:G596"/>
    <mergeCell ref="H595:I596"/>
    <mergeCell ref="F590:G591"/>
    <mergeCell ref="H590:I591"/>
    <mergeCell ref="J590:J591"/>
    <mergeCell ref="K590:K591"/>
    <mergeCell ref="L590:L591"/>
    <mergeCell ref="A592:A596"/>
    <mergeCell ref="F592:G592"/>
    <mergeCell ref="H592:L592"/>
    <mergeCell ref="B593:B594"/>
    <mergeCell ref="C593:C594"/>
    <mergeCell ref="A587:A591"/>
    <mergeCell ref="F587:G587"/>
    <mergeCell ref="H587:L587"/>
    <mergeCell ref="B588:B589"/>
    <mergeCell ref="C588:C589"/>
    <mergeCell ref="D588:D589"/>
    <mergeCell ref="E588:E589"/>
    <mergeCell ref="F588:G589"/>
    <mergeCell ref="H588:I588"/>
    <mergeCell ref="H589:I589"/>
    <mergeCell ref="H584:I584"/>
    <mergeCell ref="F585:G586"/>
    <mergeCell ref="H585:I586"/>
    <mergeCell ref="J585:J586"/>
    <mergeCell ref="K585:K586"/>
    <mergeCell ref="L585:L586"/>
    <mergeCell ref="L580:L581"/>
    <mergeCell ref="A582:A586"/>
    <mergeCell ref="F582:G582"/>
    <mergeCell ref="H582:L582"/>
    <mergeCell ref="B583:B584"/>
    <mergeCell ref="C583:C584"/>
    <mergeCell ref="D583:D584"/>
    <mergeCell ref="E583:E584"/>
    <mergeCell ref="F583:G584"/>
    <mergeCell ref="H583:I583"/>
    <mergeCell ref="H578:I578"/>
    <mergeCell ref="H579:I579"/>
    <mergeCell ref="F580:G581"/>
    <mergeCell ref="H580:I581"/>
    <mergeCell ref="J580:J581"/>
    <mergeCell ref="K580:K581"/>
    <mergeCell ref="K575:K576"/>
    <mergeCell ref="L575:L576"/>
    <mergeCell ref="A577:A581"/>
    <mergeCell ref="F577:G577"/>
    <mergeCell ref="H577:L577"/>
    <mergeCell ref="B578:B579"/>
    <mergeCell ref="C578:C579"/>
    <mergeCell ref="D578:D579"/>
    <mergeCell ref="E578:E579"/>
    <mergeCell ref="F578:G579"/>
    <mergeCell ref="F573:G574"/>
    <mergeCell ref="H573:I573"/>
    <mergeCell ref="H574:I574"/>
    <mergeCell ref="F575:G576"/>
    <mergeCell ref="H575:I576"/>
    <mergeCell ref="J575:J576"/>
    <mergeCell ref="J570:J571"/>
    <mergeCell ref="K570:K571"/>
    <mergeCell ref="L570:L571"/>
    <mergeCell ref="A572:A576"/>
    <mergeCell ref="F572:G572"/>
    <mergeCell ref="H572:L572"/>
    <mergeCell ref="B573:B574"/>
    <mergeCell ref="C573:C574"/>
    <mergeCell ref="D573:D574"/>
    <mergeCell ref="E573:E574"/>
    <mergeCell ref="D568:D569"/>
    <mergeCell ref="E568:E569"/>
    <mergeCell ref="F568:G569"/>
    <mergeCell ref="H568:I568"/>
    <mergeCell ref="H569:I569"/>
    <mergeCell ref="F570:G571"/>
    <mergeCell ref="H570:I571"/>
    <mergeCell ref="F565:G566"/>
    <mergeCell ref="H565:I566"/>
    <mergeCell ref="J565:J566"/>
    <mergeCell ref="K565:K566"/>
    <mergeCell ref="L565:L566"/>
    <mergeCell ref="A567:A571"/>
    <mergeCell ref="F567:G567"/>
    <mergeCell ref="H567:L567"/>
    <mergeCell ref="B568:B569"/>
    <mergeCell ref="C568:C569"/>
    <mergeCell ref="A562:A566"/>
    <mergeCell ref="F562:G562"/>
    <mergeCell ref="H562:L562"/>
    <mergeCell ref="B563:B564"/>
    <mergeCell ref="C563:C564"/>
    <mergeCell ref="D563:D564"/>
    <mergeCell ref="E563:E564"/>
    <mergeCell ref="F563:G564"/>
    <mergeCell ref="H563:I563"/>
    <mergeCell ref="H564:I564"/>
    <mergeCell ref="J557:J559"/>
    <mergeCell ref="K557:K559"/>
    <mergeCell ref="L557:L559"/>
    <mergeCell ref="F560:G561"/>
    <mergeCell ref="H560:I561"/>
    <mergeCell ref="J560:J561"/>
    <mergeCell ref="K560:K561"/>
    <mergeCell ref="L560:L561"/>
    <mergeCell ref="A555:A561"/>
    <mergeCell ref="F555:G555"/>
    <mergeCell ref="H555:L555"/>
    <mergeCell ref="B556:B559"/>
    <mergeCell ref="C556:C559"/>
    <mergeCell ref="D556:D559"/>
    <mergeCell ref="E556:E559"/>
    <mergeCell ref="F556:G559"/>
    <mergeCell ref="H556:I556"/>
    <mergeCell ref="H557:I559"/>
    <mergeCell ref="H550:I550"/>
    <mergeCell ref="H551:I552"/>
    <mergeCell ref="J551:J552"/>
    <mergeCell ref="K551:K552"/>
    <mergeCell ref="L551:L552"/>
    <mergeCell ref="F553:G554"/>
    <mergeCell ref="H553:I554"/>
    <mergeCell ref="J553:J554"/>
    <mergeCell ref="K553:K554"/>
    <mergeCell ref="L553:L554"/>
    <mergeCell ref="K547:K548"/>
    <mergeCell ref="L547:L548"/>
    <mergeCell ref="A549:A554"/>
    <mergeCell ref="F549:G549"/>
    <mergeCell ref="H549:L549"/>
    <mergeCell ref="B550:B552"/>
    <mergeCell ref="C550:C552"/>
    <mergeCell ref="D550:D552"/>
    <mergeCell ref="E550:E552"/>
    <mergeCell ref="F550:G552"/>
    <mergeCell ref="F545:G546"/>
    <mergeCell ref="H545:I545"/>
    <mergeCell ref="H546:I546"/>
    <mergeCell ref="F547:G548"/>
    <mergeCell ref="H547:I548"/>
    <mergeCell ref="J547:J548"/>
    <mergeCell ref="J542:J543"/>
    <mergeCell ref="K542:K543"/>
    <mergeCell ref="L542:L543"/>
    <mergeCell ref="A544:A548"/>
    <mergeCell ref="F544:G544"/>
    <mergeCell ref="H544:L544"/>
    <mergeCell ref="B545:B546"/>
    <mergeCell ref="C545:C546"/>
    <mergeCell ref="D545:D546"/>
    <mergeCell ref="E545:E546"/>
    <mergeCell ref="D540:D541"/>
    <mergeCell ref="E540:E541"/>
    <mergeCell ref="F540:G541"/>
    <mergeCell ref="H540:I540"/>
    <mergeCell ref="H541:I541"/>
    <mergeCell ref="F542:G543"/>
    <mergeCell ref="H542:I543"/>
    <mergeCell ref="F537:G538"/>
    <mergeCell ref="H537:I538"/>
    <mergeCell ref="J537:J538"/>
    <mergeCell ref="K537:K538"/>
    <mergeCell ref="L537:L538"/>
    <mergeCell ref="A539:A543"/>
    <mergeCell ref="F539:G539"/>
    <mergeCell ref="H539:L539"/>
    <mergeCell ref="B540:B541"/>
    <mergeCell ref="C540:C541"/>
    <mergeCell ref="A534:A538"/>
    <mergeCell ref="F534:G534"/>
    <mergeCell ref="H534:L534"/>
    <mergeCell ref="B535:B536"/>
    <mergeCell ref="C535:C536"/>
    <mergeCell ref="D535:D536"/>
    <mergeCell ref="E535:E536"/>
    <mergeCell ref="F535:G536"/>
    <mergeCell ref="H535:I535"/>
    <mergeCell ref="H536:I536"/>
    <mergeCell ref="H531:I531"/>
    <mergeCell ref="F532:G533"/>
    <mergeCell ref="H532:I533"/>
    <mergeCell ref="J532:J533"/>
    <mergeCell ref="K532:K533"/>
    <mergeCell ref="L532:L533"/>
    <mergeCell ref="L527:L528"/>
    <mergeCell ref="A529:A533"/>
    <mergeCell ref="F529:G529"/>
    <mergeCell ref="H529:L529"/>
    <mergeCell ref="B530:B531"/>
    <mergeCell ref="C530:C531"/>
    <mergeCell ref="D530:D531"/>
    <mergeCell ref="E530:E531"/>
    <mergeCell ref="F530:G531"/>
    <mergeCell ref="H530:I530"/>
    <mergeCell ref="H525:I525"/>
    <mergeCell ref="H526:I526"/>
    <mergeCell ref="F527:G528"/>
    <mergeCell ref="H527:I528"/>
    <mergeCell ref="J527:J528"/>
    <mergeCell ref="K527:K528"/>
    <mergeCell ref="K522:K523"/>
    <mergeCell ref="L522:L523"/>
    <mergeCell ref="A524:A528"/>
    <mergeCell ref="F524:G524"/>
    <mergeCell ref="H524:L524"/>
    <mergeCell ref="B525:B526"/>
    <mergeCell ref="C525:C526"/>
    <mergeCell ref="D525:D526"/>
    <mergeCell ref="E525:E526"/>
    <mergeCell ref="F525:G526"/>
    <mergeCell ref="F520:G521"/>
    <mergeCell ref="H520:I520"/>
    <mergeCell ref="H521:I521"/>
    <mergeCell ref="F522:G523"/>
    <mergeCell ref="H522:I523"/>
    <mergeCell ref="J522:J523"/>
    <mergeCell ref="J517:J518"/>
    <mergeCell ref="K517:K518"/>
    <mergeCell ref="L517:L518"/>
    <mergeCell ref="A519:A523"/>
    <mergeCell ref="F519:G519"/>
    <mergeCell ref="H519:L519"/>
    <mergeCell ref="B520:B521"/>
    <mergeCell ref="C520:C521"/>
    <mergeCell ref="D520:D521"/>
    <mergeCell ref="E520:E521"/>
    <mergeCell ref="D515:D516"/>
    <mergeCell ref="E515:E516"/>
    <mergeCell ref="F515:G516"/>
    <mergeCell ref="H515:I515"/>
    <mergeCell ref="H516:I516"/>
    <mergeCell ref="F517:G518"/>
    <mergeCell ref="H517:I518"/>
    <mergeCell ref="F512:G513"/>
    <mergeCell ref="H512:I513"/>
    <mergeCell ref="J512:J513"/>
    <mergeCell ref="K512:K513"/>
    <mergeCell ref="L512:L513"/>
    <mergeCell ref="A514:A518"/>
    <mergeCell ref="F514:G514"/>
    <mergeCell ref="H514:L514"/>
    <mergeCell ref="B515:B516"/>
    <mergeCell ref="C515:C516"/>
    <mergeCell ref="A509:A513"/>
    <mergeCell ref="F509:G509"/>
    <mergeCell ref="H509:L509"/>
    <mergeCell ref="B510:B511"/>
    <mergeCell ref="C510:C511"/>
    <mergeCell ref="D510:D511"/>
    <mergeCell ref="E510:E511"/>
    <mergeCell ref="F510:G511"/>
    <mergeCell ref="H510:I510"/>
    <mergeCell ref="H511:I511"/>
    <mergeCell ref="K504:K506"/>
    <mergeCell ref="L504:L506"/>
    <mergeCell ref="F507:G508"/>
    <mergeCell ref="H507:I508"/>
    <mergeCell ref="J507:J508"/>
    <mergeCell ref="K507:K508"/>
    <mergeCell ref="L507:L508"/>
    <mergeCell ref="D503:D506"/>
    <mergeCell ref="E503:E506"/>
    <mergeCell ref="F503:G506"/>
    <mergeCell ref="H503:I503"/>
    <mergeCell ref="H504:I506"/>
    <mergeCell ref="J504:J506"/>
    <mergeCell ref="F500:G501"/>
    <mergeCell ref="H500:I501"/>
    <mergeCell ref="J500:J501"/>
    <mergeCell ref="K500:K501"/>
    <mergeCell ref="L500:L501"/>
    <mergeCell ref="A502:A508"/>
    <mergeCell ref="F502:G502"/>
    <mergeCell ref="H502:L502"/>
    <mergeCell ref="B503:B506"/>
    <mergeCell ref="C503:C506"/>
    <mergeCell ref="A497:A501"/>
    <mergeCell ref="F497:G497"/>
    <mergeCell ref="H497:L497"/>
    <mergeCell ref="B498:B499"/>
    <mergeCell ref="C498:C499"/>
    <mergeCell ref="D498:D499"/>
    <mergeCell ref="E498:E499"/>
    <mergeCell ref="F498:G499"/>
    <mergeCell ref="H498:I498"/>
    <mergeCell ref="H499:I499"/>
    <mergeCell ref="J493:J494"/>
    <mergeCell ref="K493:K494"/>
    <mergeCell ref="L493:L494"/>
    <mergeCell ref="F495:G496"/>
    <mergeCell ref="H495:I496"/>
    <mergeCell ref="J495:J496"/>
    <mergeCell ref="K495:K496"/>
    <mergeCell ref="L495:L496"/>
    <mergeCell ref="A491:A496"/>
    <mergeCell ref="F491:G491"/>
    <mergeCell ref="H491:L491"/>
    <mergeCell ref="B492:B494"/>
    <mergeCell ref="C492:C494"/>
    <mergeCell ref="D492:D494"/>
    <mergeCell ref="E492:E494"/>
    <mergeCell ref="F492:G494"/>
    <mergeCell ref="H492:I492"/>
    <mergeCell ref="H493:I494"/>
    <mergeCell ref="K487:K488"/>
    <mergeCell ref="L487:L488"/>
    <mergeCell ref="F489:G490"/>
    <mergeCell ref="H489:I490"/>
    <mergeCell ref="J489:J490"/>
    <mergeCell ref="K489:K490"/>
    <mergeCell ref="L489:L490"/>
    <mergeCell ref="D486:D488"/>
    <mergeCell ref="E486:E488"/>
    <mergeCell ref="F486:G488"/>
    <mergeCell ref="H486:I486"/>
    <mergeCell ref="H487:I488"/>
    <mergeCell ref="J487:J488"/>
    <mergeCell ref="F483:G484"/>
    <mergeCell ref="H483:I484"/>
    <mergeCell ref="J483:J484"/>
    <mergeCell ref="K483:K484"/>
    <mergeCell ref="L483:L484"/>
    <mergeCell ref="A485:A490"/>
    <mergeCell ref="F485:G485"/>
    <mergeCell ref="H485:L485"/>
    <mergeCell ref="B486:B488"/>
    <mergeCell ref="C486:C488"/>
    <mergeCell ref="F480:G482"/>
    <mergeCell ref="H480:I480"/>
    <mergeCell ref="H481:I482"/>
    <mergeCell ref="J481:J482"/>
    <mergeCell ref="K481:K482"/>
    <mergeCell ref="L481:L482"/>
    <mergeCell ref="J477:J478"/>
    <mergeCell ref="K477:K478"/>
    <mergeCell ref="L477:L478"/>
    <mergeCell ref="A479:A484"/>
    <mergeCell ref="F479:G479"/>
    <mergeCell ref="H479:L479"/>
    <mergeCell ref="B480:B482"/>
    <mergeCell ref="C480:C482"/>
    <mergeCell ref="D480:D482"/>
    <mergeCell ref="E480:E482"/>
    <mergeCell ref="D475:D476"/>
    <mergeCell ref="E475:E476"/>
    <mergeCell ref="F475:G476"/>
    <mergeCell ref="H475:I475"/>
    <mergeCell ref="H476:I476"/>
    <mergeCell ref="F477:G478"/>
    <mergeCell ref="H477:I478"/>
    <mergeCell ref="F472:G473"/>
    <mergeCell ref="H472:I473"/>
    <mergeCell ref="J472:J473"/>
    <mergeCell ref="K472:K473"/>
    <mergeCell ref="L472:L473"/>
    <mergeCell ref="A474:A478"/>
    <mergeCell ref="F474:G474"/>
    <mergeCell ref="H474:L474"/>
    <mergeCell ref="B475:B476"/>
    <mergeCell ref="C475:C476"/>
    <mergeCell ref="A469:A473"/>
    <mergeCell ref="F469:G469"/>
    <mergeCell ref="H469:L469"/>
    <mergeCell ref="B470:B471"/>
    <mergeCell ref="C470:C471"/>
    <mergeCell ref="D470:D471"/>
    <mergeCell ref="E470:E471"/>
    <mergeCell ref="F470:G471"/>
    <mergeCell ref="H470:I470"/>
    <mergeCell ref="H471:I471"/>
    <mergeCell ref="J464:J466"/>
    <mergeCell ref="K464:K466"/>
    <mergeCell ref="L464:L466"/>
    <mergeCell ref="F467:G468"/>
    <mergeCell ref="H467:I468"/>
    <mergeCell ref="J467:J468"/>
    <mergeCell ref="K467:K468"/>
    <mergeCell ref="L467:L468"/>
    <mergeCell ref="A462:A468"/>
    <mergeCell ref="F462:G462"/>
    <mergeCell ref="H462:L462"/>
    <mergeCell ref="B463:B466"/>
    <mergeCell ref="C463:C466"/>
    <mergeCell ref="D463:D466"/>
    <mergeCell ref="E463:E466"/>
    <mergeCell ref="F463:G466"/>
    <mergeCell ref="H463:I463"/>
    <mergeCell ref="H464:I466"/>
    <mergeCell ref="H457:I457"/>
    <mergeCell ref="H458:I459"/>
    <mergeCell ref="J458:J459"/>
    <mergeCell ref="K458:K459"/>
    <mergeCell ref="L458:L459"/>
    <mergeCell ref="F460:G461"/>
    <mergeCell ref="H460:I461"/>
    <mergeCell ref="J460:J461"/>
    <mergeCell ref="K460:K461"/>
    <mergeCell ref="L460:L461"/>
    <mergeCell ref="K454:K455"/>
    <mergeCell ref="L454:L455"/>
    <mergeCell ref="A456:A461"/>
    <mergeCell ref="F456:G456"/>
    <mergeCell ref="H456:L456"/>
    <mergeCell ref="B457:B459"/>
    <mergeCell ref="C457:C459"/>
    <mergeCell ref="D457:D459"/>
    <mergeCell ref="E457:E459"/>
    <mergeCell ref="F457:G459"/>
    <mergeCell ref="F452:G453"/>
    <mergeCell ref="H452:I452"/>
    <mergeCell ref="H453:I453"/>
    <mergeCell ref="F454:G455"/>
    <mergeCell ref="H454:I455"/>
    <mergeCell ref="J454:J455"/>
    <mergeCell ref="J449:J450"/>
    <mergeCell ref="K449:K450"/>
    <mergeCell ref="L449:L450"/>
    <mergeCell ref="A451:A455"/>
    <mergeCell ref="F451:G451"/>
    <mergeCell ref="H451:L451"/>
    <mergeCell ref="B452:B453"/>
    <mergeCell ref="C452:C453"/>
    <mergeCell ref="D452:D453"/>
    <mergeCell ref="E452:E453"/>
    <mergeCell ref="D447:D448"/>
    <mergeCell ref="E447:E448"/>
    <mergeCell ref="F447:G448"/>
    <mergeCell ref="H447:I447"/>
    <mergeCell ref="H448:I448"/>
    <mergeCell ref="F449:G450"/>
    <mergeCell ref="H449:I450"/>
    <mergeCell ref="F444:G445"/>
    <mergeCell ref="H444:I445"/>
    <mergeCell ref="J444:J445"/>
    <mergeCell ref="K444:K445"/>
    <mergeCell ref="L444:L445"/>
    <mergeCell ref="A446:A450"/>
    <mergeCell ref="F446:G446"/>
    <mergeCell ref="H446:L446"/>
    <mergeCell ref="B447:B448"/>
    <mergeCell ref="C447:C448"/>
    <mergeCell ref="F441:G443"/>
    <mergeCell ref="H441:I441"/>
    <mergeCell ref="H442:I443"/>
    <mergeCell ref="J442:J443"/>
    <mergeCell ref="K442:K443"/>
    <mergeCell ref="L442:L443"/>
    <mergeCell ref="J438:J439"/>
    <mergeCell ref="K438:K439"/>
    <mergeCell ref="L438:L439"/>
    <mergeCell ref="A440:A445"/>
    <mergeCell ref="F440:G440"/>
    <mergeCell ref="H440:L440"/>
    <mergeCell ref="B441:B443"/>
    <mergeCell ref="C441:C443"/>
    <mergeCell ref="D441:D443"/>
    <mergeCell ref="E441:E443"/>
    <mergeCell ref="D436:D437"/>
    <mergeCell ref="E436:E437"/>
    <mergeCell ref="F436:G437"/>
    <mergeCell ref="H436:I436"/>
    <mergeCell ref="H437:I437"/>
    <mergeCell ref="F438:G439"/>
    <mergeCell ref="H438:I439"/>
    <mergeCell ref="F433:G434"/>
    <mergeCell ref="H433:I434"/>
    <mergeCell ref="J433:J434"/>
    <mergeCell ref="K433:K434"/>
    <mergeCell ref="L433:L434"/>
    <mergeCell ref="A435:A439"/>
    <mergeCell ref="F435:G435"/>
    <mergeCell ref="H435:L435"/>
    <mergeCell ref="B436:B437"/>
    <mergeCell ref="C436:C437"/>
    <mergeCell ref="A430:A434"/>
    <mergeCell ref="F430:G430"/>
    <mergeCell ref="H430:L430"/>
    <mergeCell ref="B431:B432"/>
    <mergeCell ref="C431:C432"/>
    <mergeCell ref="D431:D432"/>
    <mergeCell ref="E431:E432"/>
    <mergeCell ref="F431:G432"/>
    <mergeCell ref="H431:I431"/>
    <mergeCell ref="H432:I432"/>
    <mergeCell ref="K426:K427"/>
    <mergeCell ref="L426:L427"/>
    <mergeCell ref="F428:G429"/>
    <mergeCell ref="H428:I429"/>
    <mergeCell ref="J428:J429"/>
    <mergeCell ref="K428:K429"/>
    <mergeCell ref="L428:L429"/>
    <mergeCell ref="D425:D427"/>
    <mergeCell ref="E425:E427"/>
    <mergeCell ref="F425:G427"/>
    <mergeCell ref="H425:I425"/>
    <mergeCell ref="H426:I427"/>
    <mergeCell ref="J426:J427"/>
    <mergeCell ref="F422:G423"/>
    <mergeCell ref="H422:I423"/>
    <mergeCell ref="J422:J423"/>
    <mergeCell ref="K422:K423"/>
    <mergeCell ref="L422:L423"/>
    <mergeCell ref="A424:A429"/>
    <mergeCell ref="F424:G424"/>
    <mergeCell ref="H424:L424"/>
    <mergeCell ref="B425:B427"/>
    <mergeCell ref="C425:C427"/>
    <mergeCell ref="A419:A423"/>
    <mergeCell ref="F419:G419"/>
    <mergeCell ref="H419:L419"/>
    <mergeCell ref="B420:B421"/>
    <mergeCell ref="C420:C421"/>
    <mergeCell ref="D420:D421"/>
    <mergeCell ref="E420:E421"/>
    <mergeCell ref="F420:G421"/>
    <mergeCell ref="H420:I420"/>
    <mergeCell ref="H421:I421"/>
    <mergeCell ref="J415:J416"/>
    <mergeCell ref="K415:K416"/>
    <mergeCell ref="L415:L416"/>
    <mergeCell ref="F417:G418"/>
    <mergeCell ref="H417:I418"/>
    <mergeCell ref="J417:J418"/>
    <mergeCell ref="K417:K418"/>
    <mergeCell ref="L417:L418"/>
    <mergeCell ref="A413:A418"/>
    <mergeCell ref="F413:G413"/>
    <mergeCell ref="H413:L413"/>
    <mergeCell ref="B414:B416"/>
    <mergeCell ref="C414:C416"/>
    <mergeCell ref="D414:D416"/>
    <mergeCell ref="E414:E416"/>
    <mergeCell ref="F414:G416"/>
    <mergeCell ref="H414:I414"/>
    <mergeCell ref="H415:I416"/>
    <mergeCell ref="K409:K410"/>
    <mergeCell ref="L409:L410"/>
    <mergeCell ref="F411:G412"/>
    <mergeCell ref="H411:I412"/>
    <mergeCell ref="J411:J412"/>
    <mergeCell ref="K411:K412"/>
    <mergeCell ref="L411:L412"/>
    <mergeCell ref="D408:D410"/>
    <mergeCell ref="E408:E410"/>
    <mergeCell ref="F408:G410"/>
    <mergeCell ref="H408:I408"/>
    <mergeCell ref="H409:I410"/>
    <mergeCell ref="J409:J410"/>
    <mergeCell ref="F405:G406"/>
    <mergeCell ref="H405:I406"/>
    <mergeCell ref="J405:J406"/>
    <mergeCell ref="K405:K406"/>
    <mergeCell ref="L405:L406"/>
    <mergeCell ref="A407:A412"/>
    <mergeCell ref="F407:G407"/>
    <mergeCell ref="H407:L407"/>
    <mergeCell ref="B408:B410"/>
    <mergeCell ref="C408:C410"/>
    <mergeCell ref="A402:A406"/>
    <mergeCell ref="F402:G402"/>
    <mergeCell ref="H402:L402"/>
    <mergeCell ref="B403:B404"/>
    <mergeCell ref="C403:C404"/>
    <mergeCell ref="D403:D404"/>
    <mergeCell ref="E403:E404"/>
    <mergeCell ref="F403:G404"/>
    <mergeCell ref="H403:I403"/>
    <mergeCell ref="H404:I404"/>
    <mergeCell ref="H399:I399"/>
    <mergeCell ref="F400:G401"/>
    <mergeCell ref="H400:I401"/>
    <mergeCell ref="J400:J401"/>
    <mergeCell ref="K400:K401"/>
    <mergeCell ref="L400:L401"/>
    <mergeCell ref="L395:L396"/>
    <mergeCell ref="A397:A401"/>
    <mergeCell ref="F397:G397"/>
    <mergeCell ref="H397:L397"/>
    <mergeCell ref="B398:B399"/>
    <mergeCell ref="C398:C399"/>
    <mergeCell ref="D398:D399"/>
    <mergeCell ref="E398:E399"/>
    <mergeCell ref="F398:G399"/>
    <mergeCell ref="H398:I398"/>
    <mergeCell ref="H393:I393"/>
    <mergeCell ref="H394:I394"/>
    <mergeCell ref="F395:G396"/>
    <mergeCell ref="H395:I396"/>
    <mergeCell ref="J395:J396"/>
    <mergeCell ref="K395:K396"/>
    <mergeCell ref="K390:K391"/>
    <mergeCell ref="L390:L391"/>
    <mergeCell ref="A392:A396"/>
    <mergeCell ref="F392:G392"/>
    <mergeCell ref="H392:L392"/>
    <mergeCell ref="B393:B394"/>
    <mergeCell ref="C393:C394"/>
    <mergeCell ref="D393:D394"/>
    <mergeCell ref="E393:E394"/>
    <mergeCell ref="F393:G394"/>
    <mergeCell ref="F388:G389"/>
    <mergeCell ref="H388:I388"/>
    <mergeCell ref="H389:I389"/>
    <mergeCell ref="F390:G391"/>
    <mergeCell ref="H390:I391"/>
    <mergeCell ref="J390:J391"/>
    <mergeCell ref="J385:J386"/>
    <mergeCell ref="K385:K386"/>
    <mergeCell ref="L385:L386"/>
    <mergeCell ref="A387:A391"/>
    <mergeCell ref="F387:G387"/>
    <mergeCell ref="H387:L387"/>
    <mergeCell ref="B388:B389"/>
    <mergeCell ref="C388:C389"/>
    <mergeCell ref="D388:D389"/>
    <mergeCell ref="E388:E389"/>
    <mergeCell ref="D383:D384"/>
    <mergeCell ref="E383:E384"/>
    <mergeCell ref="F383:G384"/>
    <mergeCell ref="H383:I383"/>
    <mergeCell ref="H384:I384"/>
    <mergeCell ref="F385:G386"/>
    <mergeCell ref="H385:I386"/>
    <mergeCell ref="F380:G381"/>
    <mergeCell ref="H380:I381"/>
    <mergeCell ref="J380:J381"/>
    <mergeCell ref="K380:K381"/>
    <mergeCell ref="L380:L381"/>
    <mergeCell ref="A382:A386"/>
    <mergeCell ref="F382:G382"/>
    <mergeCell ref="H382:L382"/>
    <mergeCell ref="B383:B384"/>
    <mergeCell ref="C383:C384"/>
    <mergeCell ref="A377:A381"/>
    <mergeCell ref="F377:G377"/>
    <mergeCell ref="H377:L377"/>
    <mergeCell ref="B378:B379"/>
    <mergeCell ref="C378:C379"/>
    <mergeCell ref="D378:D379"/>
    <mergeCell ref="E378:E379"/>
    <mergeCell ref="F378:G379"/>
    <mergeCell ref="H378:I378"/>
    <mergeCell ref="H379:I379"/>
    <mergeCell ref="K373:K374"/>
    <mergeCell ref="L373:L374"/>
    <mergeCell ref="F375:G376"/>
    <mergeCell ref="H375:I376"/>
    <mergeCell ref="J375:J376"/>
    <mergeCell ref="K375:K376"/>
    <mergeCell ref="L375:L376"/>
    <mergeCell ref="D372:D374"/>
    <mergeCell ref="E372:E374"/>
    <mergeCell ref="F372:G374"/>
    <mergeCell ref="H372:I372"/>
    <mergeCell ref="H373:I374"/>
    <mergeCell ref="J373:J374"/>
    <mergeCell ref="F369:G370"/>
    <mergeCell ref="H369:I370"/>
    <mergeCell ref="J369:J370"/>
    <mergeCell ref="K369:K370"/>
    <mergeCell ref="L369:L370"/>
    <mergeCell ref="A371:A376"/>
    <mergeCell ref="F371:G371"/>
    <mergeCell ref="H371:L371"/>
    <mergeCell ref="B372:B374"/>
    <mergeCell ref="C372:C374"/>
    <mergeCell ref="A366:A370"/>
    <mergeCell ref="F366:G366"/>
    <mergeCell ref="H366:L366"/>
    <mergeCell ref="B367:B368"/>
    <mergeCell ref="C367:C368"/>
    <mergeCell ref="D367:D368"/>
    <mergeCell ref="E367:E368"/>
    <mergeCell ref="F367:G368"/>
    <mergeCell ref="H367:I367"/>
    <mergeCell ref="H368:I368"/>
    <mergeCell ref="J362:J363"/>
    <mergeCell ref="K362:K363"/>
    <mergeCell ref="L362:L363"/>
    <mergeCell ref="F364:G365"/>
    <mergeCell ref="H364:I365"/>
    <mergeCell ref="J364:J365"/>
    <mergeCell ref="K364:K365"/>
    <mergeCell ref="L364:L365"/>
    <mergeCell ref="A360:A365"/>
    <mergeCell ref="F360:G360"/>
    <mergeCell ref="H360:L360"/>
    <mergeCell ref="B361:B363"/>
    <mergeCell ref="C361:C363"/>
    <mergeCell ref="D361:D363"/>
    <mergeCell ref="E361:E363"/>
    <mergeCell ref="F361:G363"/>
    <mergeCell ref="H361:I361"/>
    <mergeCell ref="H362:I363"/>
    <mergeCell ref="K356:K357"/>
    <mergeCell ref="L356:L357"/>
    <mergeCell ref="F358:G359"/>
    <mergeCell ref="H358:I359"/>
    <mergeCell ref="J358:J359"/>
    <mergeCell ref="K358:K359"/>
    <mergeCell ref="L358:L359"/>
    <mergeCell ref="D355:D357"/>
    <mergeCell ref="E355:E357"/>
    <mergeCell ref="F355:G357"/>
    <mergeCell ref="H355:I355"/>
    <mergeCell ref="H356:I357"/>
    <mergeCell ref="J356:J357"/>
    <mergeCell ref="F352:G353"/>
    <mergeCell ref="H352:I353"/>
    <mergeCell ref="J352:J353"/>
    <mergeCell ref="K352:K353"/>
    <mergeCell ref="L352:L353"/>
    <mergeCell ref="A354:A359"/>
    <mergeCell ref="F354:G354"/>
    <mergeCell ref="H354:L354"/>
    <mergeCell ref="B355:B357"/>
    <mergeCell ref="C355:C357"/>
    <mergeCell ref="A349:A353"/>
    <mergeCell ref="F349:G349"/>
    <mergeCell ref="H349:L349"/>
    <mergeCell ref="B350:B351"/>
    <mergeCell ref="C350:C351"/>
    <mergeCell ref="D350:D351"/>
    <mergeCell ref="E350:E351"/>
    <mergeCell ref="F350:G351"/>
    <mergeCell ref="H350:I350"/>
    <mergeCell ref="H351:I351"/>
    <mergeCell ref="H344:I344"/>
    <mergeCell ref="H345:I346"/>
    <mergeCell ref="J345:J346"/>
    <mergeCell ref="K345:K346"/>
    <mergeCell ref="L345:L346"/>
    <mergeCell ref="F347:G348"/>
    <mergeCell ref="H347:I348"/>
    <mergeCell ref="J347:J348"/>
    <mergeCell ref="K347:K348"/>
    <mergeCell ref="L347:L348"/>
    <mergeCell ref="K341:K342"/>
    <mergeCell ref="L341:L342"/>
    <mergeCell ref="A343:A348"/>
    <mergeCell ref="F343:G343"/>
    <mergeCell ref="H343:L343"/>
    <mergeCell ref="B344:B346"/>
    <mergeCell ref="C344:C346"/>
    <mergeCell ref="D344:D346"/>
    <mergeCell ref="E344:E346"/>
    <mergeCell ref="F344:G346"/>
    <mergeCell ref="F339:G340"/>
    <mergeCell ref="H339:I339"/>
    <mergeCell ref="H340:I340"/>
    <mergeCell ref="F341:G342"/>
    <mergeCell ref="H341:I342"/>
    <mergeCell ref="J341:J342"/>
    <mergeCell ref="J336:J337"/>
    <mergeCell ref="K336:K337"/>
    <mergeCell ref="L336:L337"/>
    <mergeCell ref="A338:A342"/>
    <mergeCell ref="F338:G338"/>
    <mergeCell ref="H338:L338"/>
    <mergeCell ref="B339:B340"/>
    <mergeCell ref="C339:C340"/>
    <mergeCell ref="D339:D340"/>
    <mergeCell ref="E339:E340"/>
    <mergeCell ref="D334:D335"/>
    <mergeCell ref="E334:E335"/>
    <mergeCell ref="F334:G335"/>
    <mergeCell ref="H334:I334"/>
    <mergeCell ref="H335:I335"/>
    <mergeCell ref="F336:G337"/>
    <mergeCell ref="H336:I337"/>
    <mergeCell ref="F331:G332"/>
    <mergeCell ref="H331:I332"/>
    <mergeCell ref="J331:J332"/>
    <mergeCell ref="K331:K332"/>
    <mergeCell ref="L331:L332"/>
    <mergeCell ref="A333:A337"/>
    <mergeCell ref="F333:G333"/>
    <mergeCell ref="H333:L333"/>
    <mergeCell ref="B334:B335"/>
    <mergeCell ref="C334:C335"/>
    <mergeCell ref="A328:A332"/>
    <mergeCell ref="F328:G328"/>
    <mergeCell ref="H328:L328"/>
    <mergeCell ref="B329:B330"/>
    <mergeCell ref="C329:C330"/>
    <mergeCell ref="D329:D330"/>
    <mergeCell ref="E329:E330"/>
    <mergeCell ref="F329:G330"/>
    <mergeCell ref="H329:I329"/>
    <mergeCell ref="H330:I330"/>
    <mergeCell ref="H325:I325"/>
    <mergeCell ref="F326:G327"/>
    <mergeCell ref="H326:I327"/>
    <mergeCell ref="J326:J327"/>
    <mergeCell ref="K326:K327"/>
    <mergeCell ref="L326:L327"/>
    <mergeCell ref="L321:L322"/>
    <mergeCell ref="A323:A327"/>
    <mergeCell ref="F323:G323"/>
    <mergeCell ref="H323:L323"/>
    <mergeCell ref="B324:B325"/>
    <mergeCell ref="C324:C325"/>
    <mergeCell ref="D324:D325"/>
    <mergeCell ref="E324:E325"/>
    <mergeCell ref="F324:G325"/>
    <mergeCell ref="H324:I324"/>
    <mergeCell ref="H319:I319"/>
    <mergeCell ref="H320:I320"/>
    <mergeCell ref="F321:G322"/>
    <mergeCell ref="H321:I322"/>
    <mergeCell ref="J321:J322"/>
    <mergeCell ref="K321:K322"/>
    <mergeCell ref="K316:K317"/>
    <mergeCell ref="L316:L317"/>
    <mergeCell ref="A318:A322"/>
    <mergeCell ref="F318:G318"/>
    <mergeCell ref="H318:L318"/>
    <mergeCell ref="B319:B320"/>
    <mergeCell ref="C319:C320"/>
    <mergeCell ref="D319:D320"/>
    <mergeCell ref="E319:E320"/>
    <mergeCell ref="F319:G320"/>
    <mergeCell ref="F314:G315"/>
    <mergeCell ref="H314:I314"/>
    <mergeCell ref="H315:I315"/>
    <mergeCell ref="F316:G317"/>
    <mergeCell ref="H316:I317"/>
    <mergeCell ref="J316:J317"/>
    <mergeCell ref="J311:J312"/>
    <mergeCell ref="K311:K312"/>
    <mergeCell ref="L311:L312"/>
    <mergeCell ref="A313:A317"/>
    <mergeCell ref="F313:G313"/>
    <mergeCell ref="H313:L313"/>
    <mergeCell ref="B314:B315"/>
    <mergeCell ref="C314:C315"/>
    <mergeCell ref="D314:D315"/>
    <mergeCell ref="E314:E315"/>
    <mergeCell ref="D309:D310"/>
    <mergeCell ref="E309:E310"/>
    <mergeCell ref="F309:G310"/>
    <mergeCell ref="H309:I309"/>
    <mergeCell ref="H310:I310"/>
    <mergeCell ref="F311:G312"/>
    <mergeCell ref="H311:I312"/>
    <mergeCell ref="F306:G307"/>
    <mergeCell ref="H306:I307"/>
    <mergeCell ref="J306:J307"/>
    <mergeCell ref="K306:K307"/>
    <mergeCell ref="L306:L307"/>
    <mergeCell ref="A308:A312"/>
    <mergeCell ref="F308:G308"/>
    <mergeCell ref="H308:L308"/>
    <mergeCell ref="B309:B310"/>
    <mergeCell ref="C309:C310"/>
    <mergeCell ref="A303:A307"/>
    <mergeCell ref="F303:G303"/>
    <mergeCell ref="H303:L303"/>
    <mergeCell ref="B304:B305"/>
    <mergeCell ref="C304:C305"/>
    <mergeCell ref="D304:D305"/>
    <mergeCell ref="E304:E305"/>
    <mergeCell ref="F304:G305"/>
    <mergeCell ref="H304:I304"/>
    <mergeCell ref="H305:I305"/>
    <mergeCell ref="J299:J300"/>
    <mergeCell ref="K299:K300"/>
    <mergeCell ref="L299:L300"/>
    <mergeCell ref="F301:G302"/>
    <mergeCell ref="H301:I302"/>
    <mergeCell ref="J301:J302"/>
    <mergeCell ref="K301:K302"/>
    <mergeCell ref="L301:L302"/>
    <mergeCell ref="A297:A302"/>
    <mergeCell ref="F297:G297"/>
    <mergeCell ref="H297:L297"/>
    <mergeCell ref="B298:B300"/>
    <mergeCell ref="C298:C300"/>
    <mergeCell ref="D298:D300"/>
    <mergeCell ref="E298:E300"/>
    <mergeCell ref="F298:G300"/>
    <mergeCell ref="H298:I298"/>
    <mergeCell ref="H299:I300"/>
    <mergeCell ref="H292:I292"/>
    <mergeCell ref="H293:I294"/>
    <mergeCell ref="J293:J294"/>
    <mergeCell ref="K293:K294"/>
    <mergeCell ref="L293:L294"/>
    <mergeCell ref="F295:G296"/>
    <mergeCell ref="H295:I296"/>
    <mergeCell ref="J295:J296"/>
    <mergeCell ref="K295:K296"/>
    <mergeCell ref="L295:L296"/>
    <mergeCell ref="K289:K290"/>
    <mergeCell ref="L289:L290"/>
    <mergeCell ref="A291:A296"/>
    <mergeCell ref="F291:G291"/>
    <mergeCell ref="H291:L291"/>
    <mergeCell ref="B292:B294"/>
    <mergeCell ref="C292:C294"/>
    <mergeCell ref="D292:D294"/>
    <mergeCell ref="E292:E294"/>
    <mergeCell ref="F292:G294"/>
    <mergeCell ref="F289:G290"/>
    <mergeCell ref="H289:I290"/>
    <mergeCell ref="J289:J290"/>
    <mergeCell ref="J284:J285"/>
    <mergeCell ref="K284:K285"/>
    <mergeCell ref="L284:L285"/>
    <mergeCell ref="A286:A290"/>
    <mergeCell ref="F286:G286"/>
    <mergeCell ref="H286:L286"/>
    <mergeCell ref="B287:B288"/>
    <mergeCell ref="C287:C288"/>
    <mergeCell ref="D287:D288"/>
    <mergeCell ref="E287:E288"/>
    <mergeCell ref="D282:D283"/>
    <mergeCell ref="E282:E283"/>
    <mergeCell ref="F282:G283"/>
    <mergeCell ref="H282:I282"/>
    <mergeCell ref="H283:I283"/>
    <mergeCell ref="F284:G285"/>
    <mergeCell ref="H284:I285"/>
    <mergeCell ref="A281:A285"/>
    <mergeCell ref="F281:G281"/>
    <mergeCell ref="H281:L281"/>
    <mergeCell ref="B282:B283"/>
    <mergeCell ref="C282:C283"/>
    <mergeCell ref="A276:A280"/>
    <mergeCell ref="F276:G276"/>
    <mergeCell ref="H276:L276"/>
    <mergeCell ref="B277:B278"/>
    <mergeCell ref="C277:C278"/>
    <mergeCell ref="D277:D278"/>
    <mergeCell ref="E277:E278"/>
    <mergeCell ref="F277:G278"/>
    <mergeCell ref="H277:I277"/>
    <mergeCell ref="H278:I278"/>
    <mergeCell ref="F287:G288"/>
    <mergeCell ref="H287:I287"/>
    <mergeCell ref="H288:I288"/>
    <mergeCell ref="J274:J275"/>
    <mergeCell ref="K274:K275"/>
    <mergeCell ref="L274:L275"/>
    <mergeCell ref="D271:D273"/>
    <mergeCell ref="E271:E273"/>
    <mergeCell ref="F271:G273"/>
    <mergeCell ref="H271:I271"/>
    <mergeCell ref="H272:I273"/>
    <mergeCell ref="J272:J273"/>
    <mergeCell ref="F268:G269"/>
    <mergeCell ref="H268:I269"/>
    <mergeCell ref="J268:J269"/>
    <mergeCell ref="K268:K269"/>
    <mergeCell ref="L268:L269"/>
    <mergeCell ref="F279:G280"/>
    <mergeCell ref="H279:I280"/>
    <mergeCell ref="J279:J280"/>
    <mergeCell ref="K279:K280"/>
    <mergeCell ref="L279:L280"/>
    <mergeCell ref="A270:A275"/>
    <mergeCell ref="F270:G270"/>
    <mergeCell ref="H270:L270"/>
    <mergeCell ref="B271:B273"/>
    <mergeCell ref="C271:C273"/>
    <mergeCell ref="A265:A269"/>
    <mergeCell ref="F265:G265"/>
    <mergeCell ref="H265:L265"/>
    <mergeCell ref="B266:B267"/>
    <mergeCell ref="C266:C267"/>
    <mergeCell ref="D266:D267"/>
    <mergeCell ref="E266:E267"/>
    <mergeCell ref="F266:G267"/>
    <mergeCell ref="H266:I266"/>
    <mergeCell ref="H267:I267"/>
    <mergeCell ref="K261:K262"/>
    <mergeCell ref="L261:L262"/>
    <mergeCell ref="F263:G264"/>
    <mergeCell ref="H263:I264"/>
    <mergeCell ref="J263:J264"/>
    <mergeCell ref="K263:K264"/>
    <mergeCell ref="L263:L264"/>
    <mergeCell ref="D260:D262"/>
    <mergeCell ref="E260:E262"/>
    <mergeCell ref="F260:G262"/>
    <mergeCell ref="H260:I260"/>
    <mergeCell ref="H261:I262"/>
    <mergeCell ref="J261:J262"/>
    <mergeCell ref="K272:K273"/>
    <mergeCell ref="L272:L273"/>
    <mergeCell ref="F274:G275"/>
    <mergeCell ref="H274:I275"/>
    <mergeCell ref="F257:G258"/>
    <mergeCell ref="H257:I258"/>
    <mergeCell ref="J257:J258"/>
    <mergeCell ref="K257:K258"/>
    <mergeCell ref="L257:L258"/>
    <mergeCell ref="A259:A264"/>
    <mergeCell ref="F259:G259"/>
    <mergeCell ref="H259:L259"/>
    <mergeCell ref="B260:B262"/>
    <mergeCell ref="C260:C262"/>
    <mergeCell ref="A254:A258"/>
    <mergeCell ref="F254:G254"/>
    <mergeCell ref="H254:L254"/>
    <mergeCell ref="B255:B256"/>
    <mergeCell ref="C255:C256"/>
    <mergeCell ref="D255:D256"/>
    <mergeCell ref="E255:E256"/>
    <mergeCell ref="F255:G256"/>
    <mergeCell ref="H255:I255"/>
    <mergeCell ref="H256:I256"/>
    <mergeCell ref="H251:I251"/>
    <mergeCell ref="F252:G253"/>
    <mergeCell ref="H252:I253"/>
    <mergeCell ref="J252:J253"/>
    <mergeCell ref="K252:K253"/>
    <mergeCell ref="L252:L253"/>
    <mergeCell ref="L247:L248"/>
    <mergeCell ref="A249:A253"/>
    <mergeCell ref="F249:G249"/>
    <mergeCell ref="H249:L249"/>
    <mergeCell ref="B250:B251"/>
    <mergeCell ref="C250:C251"/>
    <mergeCell ref="D250:D251"/>
    <mergeCell ref="E250:E251"/>
    <mergeCell ref="F250:G251"/>
    <mergeCell ref="H250:I250"/>
    <mergeCell ref="H245:I245"/>
    <mergeCell ref="H246:I246"/>
    <mergeCell ref="F247:G248"/>
    <mergeCell ref="H247:I248"/>
    <mergeCell ref="J247:J248"/>
    <mergeCell ref="K247:K248"/>
    <mergeCell ref="K242:K243"/>
    <mergeCell ref="L242:L243"/>
    <mergeCell ref="A244:A248"/>
    <mergeCell ref="F244:G244"/>
    <mergeCell ref="H244:L244"/>
    <mergeCell ref="B245:B246"/>
    <mergeCell ref="C245:C246"/>
    <mergeCell ref="D245:D246"/>
    <mergeCell ref="E245:E246"/>
    <mergeCell ref="F245:G246"/>
    <mergeCell ref="F240:G241"/>
    <mergeCell ref="H240:I240"/>
    <mergeCell ref="H241:I241"/>
    <mergeCell ref="F242:G243"/>
    <mergeCell ref="H242:I243"/>
    <mergeCell ref="J242:J243"/>
    <mergeCell ref="J237:J238"/>
    <mergeCell ref="K237:K238"/>
    <mergeCell ref="L237:L238"/>
    <mergeCell ref="A239:A243"/>
    <mergeCell ref="F239:G239"/>
    <mergeCell ref="H239:L239"/>
    <mergeCell ref="B240:B241"/>
    <mergeCell ref="C240:C241"/>
    <mergeCell ref="D240:D241"/>
    <mergeCell ref="E240:E241"/>
    <mergeCell ref="D235:D236"/>
    <mergeCell ref="E235:E236"/>
    <mergeCell ref="F235:G236"/>
    <mergeCell ref="H235:I235"/>
    <mergeCell ref="H236:I236"/>
    <mergeCell ref="F237:G238"/>
    <mergeCell ref="H237:I238"/>
    <mergeCell ref="F232:G233"/>
    <mergeCell ref="H232:I233"/>
    <mergeCell ref="J232:J233"/>
    <mergeCell ref="K232:K233"/>
    <mergeCell ref="L232:L233"/>
    <mergeCell ref="A234:A238"/>
    <mergeCell ref="F234:G234"/>
    <mergeCell ref="H234:L234"/>
    <mergeCell ref="B235:B236"/>
    <mergeCell ref="C235:C236"/>
    <mergeCell ref="A229:A233"/>
    <mergeCell ref="F229:G229"/>
    <mergeCell ref="H229:L229"/>
    <mergeCell ref="B230:B231"/>
    <mergeCell ref="C230:C231"/>
    <mergeCell ref="D230:D231"/>
    <mergeCell ref="E230:E231"/>
    <mergeCell ref="F230:G231"/>
    <mergeCell ref="H230:I230"/>
    <mergeCell ref="H231:I231"/>
    <mergeCell ref="J225:J226"/>
    <mergeCell ref="K225:K226"/>
    <mergeCell ref="L225:L226"/>
    <mergeCell ref="F227:G228"/>
    <mergeCell ref="H227:I228"/>
    <mergeCell ref="J227:J228"/>
    <mergeCell ref="K227:K228"/>
    <mergeCell ref="L227:L228"/>
    <mergeCell ref="A223:A228"/>
    <mergeCell ref="F223:G223"/>
    <mergeCell ref="H223:L223"/>
    <mergeCell ref="B224:B226"/>
    <mergeCell ref="C224:C226"/>
    <mergeCell ref="D224:D226"/>
    <mergeCell ref="E224:E226"/>
    <mergeCell ref="F224:G226"/>
    <mergeCell ref="H224:I224"/>
    <mergeCell ref="H225:I226"/>
    <mergeCell ref="H220:I220"/>
    <mergeCell ref="F221:G222"/>
    <mergeCell ref="H221:I222"/>
    <mergeCell ref="J221:J222"/>
    <mergeCell ref="K221:K222"/>
    <mergeCell ref="L221:L222"/>
    <mergeCell ref="L216:L217"/>
    <mergeCell ref="A218:A222"/>
    <mergeCell ref="F218:G218"/>
    <mergeCell ref="H218:L218"/>
    <mergeCell ref="B219:B220"/>
    <mergeCell ref="C219:C220"/>
    <mergeCell ref="D219:D220"/>
    <mergeCell ref="E219:E220"/>
    <mergeCell ref="F219:G220"/>
    <mergeCell ref="H219:I219"/>
    <mergeCell ref="H214:I214"/>
    <mergeCell ref="H215:I215"/>
    <mergeCell ref="F216:G217"/>
    <mergeCell ref="H216:I217"/>
    <mergeCell ref="J216:J217"/>
    <mergeCell ref="K216:K217"/>
    <mergeCell ref="K211:K212"/>
    <mergeCell ref="L211:L212"/>
    <mergeCell ref="A213:A217"/>
    <mergeCell ref="F213:G213"/>
    <mergeCell ref="H213:L213"/>
    <mergeCell ref="B214:B215"/>
    <mergeCell ref="C214:C215"/>
    <mergeCell ref="D214:D215"/>
    <mergeCell ref="E214:E215"/>
    <mergeCell ref="F214:G215"/>
    <mergeCell ref="F209:G210"/>
    <mergeCell ref="H209:I209"/>
    <mergeCell ref="H210:I210"/>
    <mergeCell ref="F211:G212"/>
    <mergeCell ref="H211:I212"/>
    <mergeCell ref="J211:J212"/>
    <mergeCell ref="J206:J207"/>
    <mergeCell ref="K206:K207"/>
    <mergeCell ref="L206:L207"/>
    <mergeCell ref="A208:A212"/>
    <mergeCell ref="F208:G208"/>
    <mergeCell ref="H208:L208"/>
    <mergeCell ref="B209:B210"/>
    <mergeCell ref="C209:C210"/>
    <mergeCell ref="D209:D210"/>
    <mergeCell ref="E209:E210"/>
    <mergeCell ref="D204:D205"/>
    <mergeCell ref="E204:E205"/>
    <mergeCell ref="F204:G205"/>
    <mergeCell ref="H204:I204"/>
    <mergeCell ref="H205:I205"/>
    <mergeCell ref="F206:G207"/>
    <mergeCell ref="H206:I207"/>
    <mergeCell ref="F201:G202"/>
    <mergeCell ref="H201:I202"/>
    <mergeCell ref="J201:J202"/>
    <mergeCell ref="K201:K202"/>
    <mergeCell ref="L201:L202"/>
    <mergeCell ref="A203:A207"/>
    <mergeCell ref="F203:G203"/>
    <mergeCell ref="H203:L203"/>
    <mergeCell ref="B204:B205"/>
    <mergeCell ref="C204:C205"/>
    <mergeCell ref="A198:A202"/>
    <mergeCell ref="F198:G198"/>
    <mergeCell ref="H198:L198"/>
    <mergeCell ref="B199:B200"/>
    <mergeCell ref="C199:C200"/>
    <mergeCell ref="D199:D200"/>
    <mergeCell ref="E199:E200"/>
    <mergeCell ref="F199:G200"/>
    <mergeCell ref="H199:I199"/>
    <mergeCell ref="H200:I200"/>
    <mergeCell ref="K194:K195"/>
    <mergeCell ref="L194:L195"/>
    <mergeCell ref="F196:G197"/>
    <mergeCell ref="H196:I197"/>
    <mergeCell ref="J196:J197"/>
    <mergeCell ref="K196:K197"/>
    <mergeCell ref="L196:L197"/>
    <mergeCell ref="D193:D195"/>
    <mergeCell ref="E193:E195"/>
    <mergeCell ref="F193:G195"/>
    <mergeCell ref="H193:I193"/>
    <mergeCell ref="H194:I195"/>
    <mergeCell ref="J194:J195"/>
    <mergeCell ref="F190:G191"/>
    <mergeCell ref="H190:I191"/>
    <mergeCell ref="J190:J191"/>
    <mergeCell ref="K190:K191"/>
    <mergeCell ref="L190:L191"/>
    <mergeCell ref="A192:A197"/>
    <mergeCell ref="F192:G192"/>
    <mergeCell ref="H192:L192"/>
    <mergeCell ref="B193:B195"/>
    <mergeCell ref="C193:C195"/>
    <mergeCell ref="A187:A191"/>
    <mergeCell ref="F187:G187"/>
    <mergeCell ref="H187:L187"/>
    <mergeCell ref="B188:B189"/>
    <mergeCell ref="C188:C189"/>
    <mergeCell ref="D188:D189"/>
    <mergeCell ref="E188:E189"/>
    <mergeCell ref="F188:G189"/>
    <mergeCell ref="H188:I188"/>
    <mergeCell ref="H189:I189"/>
    <mergeCell ref="J183:J184"/>
    <mergeCell ref="K183:K184"/>
    <mergeCell ref="L183:L184"/>
    <mergeCell ref="F185:G186"/>
    <mergeCell ref="H185:I186"/>
    <mergeCell ref="J185:J186"/>
    <mergeCell ref="K185:K186"/>
    <mergeCell ref="L185:L186"/>
    <mergeCell ref="A181:A186"/>
    <mergeCell ref="F181:G181"/>
    <mergeCell ref="H181:L181"/>
    <mergeCell ref="B182:B184"/>
    <mergeCell ref="C182:C184"/>
    <mergeCell ref="D182:D184"/>
    <mergeCell ref="E182:E184"/>
    <mergeCell ref="F182:G184"/>
    <mergeCell ref="H182:I182"/>
    <mergeCell ref="H167:I167"/>
    <mergeCell ref="F168:G169"/>
    <mergeCell ref="H168:I169"/>
    <mergeCell ref="J168:J169"/>
    <mergeCell ref="H183:I184"/>
    <mergeCell ref="H177:I178"/>
    <mergeCell ref="J177:J178"/>
    <mergeCell ref="K177:K178"/>
    <mergeCell ref="L177:L178"/>
    <mergeCell ref="F179:G180"/>
    <mergeCell ref="H179:I180"/>
    <mergeCell ref="J179:J180"/>
    <mergeCell ref="K179:K180"/>
    <mergeCell ref="L179:L180"/>
    <mergeCell ref="L173:L174"/>
    <mergeCell ref="A175:A180"/>
    <mergeCell ref="F175:G175"/>
    <mergeCell ref="H175:L175"/>
    <mergeCell ref="B176:B178"/>
    <mergeCell ref="C176:C178"/>
    <mergeCell ref="D176:D178"/>
    <mergeCell ref="E176:E178"/>
    <mergeCell ref="F176:G178"/>
    <mergeCell ref="H176:I176"/>
    <mergeCell ref="A165:A169"/>
    <mergeCell ref="F165:G165"/>
    <mergeCell ref="H165:L165"/>
    <mergeCell ref="B166:B167"/>
    <mergeCell ref="C166:C167"/>
    <mergeCell ref="D166:D167"/>
    <mergeCell ref="E166:E167"/>
    <mergeCell ref="D161:D162"/>
    <mergeCell ref="E161:E162"/>
    <mergeCell ref="F161:G162"/>
    <mergeCell ref="H161:I161"/>
    <mergeCell ref="H162:I162"/>
    <mergeCell ref="F163:G164"/>
    <mergeCell ref="H163:I164"/>
    <mergeCell ref="H171:I171"/>
    <mergeCell ref="H172:I172"/>
    <mergeCell ref="F173:G174"/>
    <mergeCell ref="H173:I174"/>
    <mergeCell ref="J173:J174"/>
    <mergeCell ref="K173:K174"/>
    <mergeCell ref="K168:K169"/>
    <mergeCell ref="L168:L169"/>
    <mergeCell ref="A170:A174"/>
    <mergeCell ref="F170:G170"/>
    <mergeCell ref="H170:L170"/>
    <mergeCell ref="B171:B172"/>
    <mergeCell ref="C171:C172"/>
    <mergeCell ref="D171:D172"/>
    <mergeCell ref="E171:E172"/>
    <mergeCell ref="F171:G172"/>
    <mergeCell ref="F166:G167"/>
    <mergeCell ref="H166:I166"/>
    <mergeCell ref="F158:G159"/>
    <mergeCell ref="H158:I159"/>
    <mergeCell ref="J158:J159"/>
    <mergeCell ref="K158:K159"/>
    <mergeCell ref="L158:L159"/>
    <mergeCell ref="A160:A164"/>
    <mergeCell ref="F160:G160"/>
    <mergeCell ref="H160:L160"/>
    <mergeCell ref="B161:B162"/>
    <mergeCell ref="C161:C162"/>
    <mergeCell ref="A155:A159"/>
    <mergeCell ref="F155:G155"/>
    <mergeCell ref="H155:L155"/>
    <mergeCell ref="B156:B157"/>
    <mergeCell ref="C156:C157"/>
    <mergeCell ref="D156:D157"/>
    <mergeCell ref="E156:E157"/>
    <mergeCell ref="F156:G157"/>
    <mergeCell ref="H156:I156"/>
    <mergeCell ref="H157:I157"/>
    <mergeCell ref="J163:J164"/>
    <mergeCell ref="K163:K164"/>
    <mergeCell ref="L163:L164"/>
    <mergeCell ref="H150:I150"/>
    <mergeCell ref="H151:I152"/>
    <mergeCell ref="J151:J152"/>
    <mergeCell ref="K151:K152"/>
    <mergeCell ref="L151:L152"/>
    <mergeCell ref="F153:G154"/>
    <mergeCell ref="H153:I154"/>
    <mergeCell ref="J153:J154"/>
    <mergeCell ref="K153:K154"/>
    <mergeCell ref="L153:L154"/>
    <mergeCell ref="K147:K148"/>
    <mergeCell ref="L147:L148"/>
    <mergeCell ref="A149:A154"/>
    <mergeCell ref="F149:G149"/>
    <mergeCell ref="H149:L149"/>
    <mergeCell ref="B150:B152"/>
    <mergeCell ref="C150:C152"/>
    <mergeCell ref="D150:D152"/>
    <mergeCell ref="E150:E152"/>
    <mergeCell ref="F150:G152"/>
    <mergeCell ref="F145:G146"/>
    <mergeCell ref="H145:I145"/>
    <mergeCell ref="H146:I146"/>
    <mergeCell ref="F147:G148"/>
    <mergeCell ref="H147:I148"/>
    <mergeCell ref="J147:J148"/>
    <mergeCell ref="J142:J143"/>
    <mergeCell ref="K142:K143"/>
    <mergeCell ref="L142:L143"/>
    <mergeCell ref="A144:A148"/>
    <mergeCell ref="F144:G144"/>
    <mergeCell ref="H144:L144"/>
    <mergeCell ref="B145:B146"/>
    <mergeCell ref="C145:C146"/>
    <mergeCell ref="D145:D146"/>
    <mergeCell ref="E145:E146"/>
    <mergeCell ref="D140:D141"/>
    <mergeCell ref="E140:E141"/>
    <mergeCell ref="F140:G141"/>
    <mergeCell ref="H140:I140"/>
    <mergeCell ref="H141:I141"/>
    <mergeCell ref="F142:G143"/>
    <mergeCell ref="H142:I143"/>
    <mergeCell ref="F137:G138"/>
    <mergeCell ref="H137:I138"/>
    <mergeCell ref="J137:J138"/>
    <mergeCell ref="K137:K138"/>
    <mergeCell ref="L137:L138"/>
    <mergeCell ref="A139:A143"/>
    <mergeCell ref="F139:G139"/>
    <mergeCell ref="H139:L139"/>
    <mergeCell ref="B140:B141"/>
    <mergeCell ref="C140:C141"/>
    <mergeCell ref="A134:A138"/>
    <mergeCell ref="F134:G134"/>
    <mergeCell ref="H134:L134"/>
    <mergeCell ref="B135:B136"/>
    <mergeCell ref="C135:C136"/>
    <mergeCell ref="D135:D136"/>
    <mergeCell ref="E135:E136"/>
    <mergeCell ref="F135:G136"/>
    <mergeCell ref="H135:I135"/>
    <mergeCell ref="H136:I136"/>
    <mergeCell ref="J130:J131"/>
    <mergeCell ref="K130:K131"/>
    <mergeCell ref="L130:L131"/>
    <mergeCell ref="F132:G133"/>
    <mergeCell ref="H132:I133"/>
    <mergeCell ref="J132:J133"/>
    <mergeCell ref="K132:K133"/>
    <mergeCell ref="L132:L133"/>
    <mergeCell ref="A128:A133"/>
    <mergeCell ref="F128:G128"/>
    <mergeCell ref="H128:L128"/>
    <mergeCell ref="B129:B131"/>
    <mergeCell ref="C129:C131"/>
    <mergeCell ref="D129:D131"/>
    <mergeCell ref="E129:E131"/>
    <mergeCell ref="F129:G131"/>
    <mergeCell ref="H129:I129"/>
    <mergeCell ref="H130:I131"/>
    <mergeCell ref="K124:K125"/>
    <mergeCell ref="L124:L125"/>
    <mergeCell ref="F126:G127"/>
    <mergeCell ref="H126:I127"/>
    <mergeCell ref="J126:J127"/>
    <mergeCell ref="K126:K127"/>
    <mergeCell ref="L126:L127"/>
    <mergeCell ref="D123:D125"/>
    <mergeCell ref="E123:E125"/>
    <mergeCell ref="F123:G125"/>
    <mergeCell ref="H123:I123"/>
    <mergeCell ref="H124:I125"/>
    <mergeCell ref="J124:J125"/>
    <mergeCell ref="F120:G121"/>
    <mergeCell ref="H120:I121"/>
    <mergeCell ref="J120:J121"/>
    <mergeCell ref="K120:K121"/>
    <mergeCell ref="L120:L121"/>
    <mergeCell ref="A122:A127"/>
    <mergeCell ref="F122:G122"/>
    <mergeCell ref="H122:L122"/>
    <mergeCell ref="B123:B125"/>
    <mergeCell ref="C123:C125"/>
    <mergeCell ref="A117:A121"/>
    <mergeCell ref="F117:G117"/>
    <mergeCell ref="H117:L117"/>
    <mergeCell ref="B118:B119"/>
    <mergeCell ref="C118:C119"/>
    <mergeCell ref="D118:D119"/>
    <mergeCell ref="E118:E119"/>
    <mergeCell ref="F118:G119"/>
    <mergeCell ref="H118:I118"/>
    <mergeCell ref="H119:I119"/>
    <mergeCell ref="J112:J114"/>
    <mergeCell ref="K112:K114"/>
    <mergeCell ref="L112:L114"/>
    <mergeCell ref="F115:G116"/>
    <mergeCell ref="H115:I116"/>
    <mergeCell ref="J115:J116"/>
    <mergeCell ref="K115:K116"/>
    <mergeCell ref="L115:L116"/>
    <mergeCell ref="A110:A116"/>
    <mergeCell ref="F110:G110"/>
    <mergeCell ref="H110:L110"/>
    <mergeCell ref="B111:B114"/>
    <mergeCell ref="C111:C114"/>
    <mergeCell ref="D111:D114"/>
    <mergeCell ref="E111:E114"/>
    <mergeCell ref="F111:G114"/>
    <mergeCell ref="H111:I111"/>
    <mergeCell ref="H96:I96"/>
    <mergeCell ref="F97:G98"/>
    <mergeCell ref="H97:I98"/>
    <mergeCell ref="J97:J98"/>
    <mergeCell ref="H112:I114"/>
    <mergeCell ref="H106:I107"/>
    <mergeCell ref="J106:J107"/>
    <mergeCell ref="K106:K107"/>
    <mergeCell ref="L106:L107"/>
    <mergeCell ref="F108:G109"/>
    <mergeCell ref="H108:I109"/>
    <mergeCell ref="J108:J109"/>
    <mergeCell ref="K108:K109"/>
    <mergeCell ref="L108:L109"/>
    <mergeCell ref="L102:L103"/>
    <mergeCell ref="A104:A109"/>
    <mergeCell ref="F104:G104"/>
    <mergeCell ref="H104:L104"/>
    <mergeCell ref="B105:B107"/>
    <mergeCell ref="C105:C107"/>
    <mergeCell ref="D105:D107"/>
    <mergeCell ref="E105:E107"/>
    <mergeCell ref="F105:G107"/>
    <mergeCell ref="H105:I105"/>
    <mergeCell ref="A94:A98"/>
    <mergeCell ref="F94:G94"/>
    <mergeCell ref="H94:L94"/>
    <mergeCell ref="B95:B96"/>
    <mergeCell ref="C95:C96"/>
    <mergeCell ref="D95:D96"/>
    <mergeCell ref="E95:E96"/>
    <mergeCell ref="D90:D91"/>
    <mergeCell ref="E90:E91"/>
    <mergeCell ref="F90:G91"/>
    <mergeCell ref="H90:I90"/>
    <mergeCell ref="H91:I91"/>
    <mergeCell ref="F92:G93"/>
    <mergeCell ref="H92:I93"/>
    <mergeCell ref="H100:I100"/>
    <mergeCell ref="H101:I101"/>
    <mergeCell ref="F102:G103"/>
    <mergeCell ref="H102:I103"/>
    <mergeCell ref="J102:J103"/>
    <mergeCell ref="K102:K103"/>
    <mergeCell ref="K97:K98"/>
    <mergeCell ref="L97:L98"/>
    <mergeCell ref="A99:A103"/>
    <mergeCell ref="F99:G99"/>
    <mergeCell ref="H99:L99"/>
    <mergeCell ref="B100:B101"/>
    <mergeCell ref="C100:C101"/>
    <mergeCell ref="D100:D101"/>
    <mergeCell ref="E100:E101"/>
    <mergeCell ref="F100:G101"/>
    <mergeCell ref="F95:G96"/>
    <mergeCell ref="H95:I95"/>
    <mergeCell ref="F87:G88"/>
    <mergeCell ref="H87:I88"/>
    <mergeCell ref="J87:J88"/>
    <mergeCell ref="K87:K88"/>
    <mergeCell ref="L87:L88"/>
    <mergeCell ref="A89:A93"/>
    <mergeCell ref="F89:G89"/>
    <mergeCell ref="H89:L89"/>
    <mergeCell ref="B90:B91"/>
    <mergeCell ref="C90:C91"/>
    <mergeCell ref="A84:A88"/>
    <mergeCell ref="F84:G84"/>
    <mergeCell ref="H84:L84"/>
    <mergeCell ref="B85:B86"/>
    <mergeCell ref="C85:C86"/>
    <mergeCell ref="D85:D86"/>
    <mergeCell ref="E85:E86"/>
    <mergeCell ref="F85:G86"/>
    <mergeCell ref="H85:I85"/>
    <mergeCell ref="H86:I86"/>
    <mergeCell ref="J92:J93"/>
    <mergeCell ref="K92:K93"/>
    <mergeCell ref="L92:L93"/>
    <mergeCell ref="J80:J81"/>
    <mergeCell ref="K80:K81"/>
    <mergeCell ref="L80:L81"/>
    <mergeCell ref="F82:G83"/>
    <mergeCell ref="H82:I83"/>
    <mergeCell ref="J82:J83"/>
    <mergeCell ref="K82:K83"/>
    <mergeCell ref="L82:L83"/>
    <mergeCell ref="A78:A83"/>
    <mergeCell ref="F78:G78"/>
    <mergeCell ref="H78:L78"/>
    <mergeCell ref="B79:B81"/>
    <mergeCell ref="C79:C81"/>
    <mergeCell ref="D79:D81"/>
    <mergeCell ref="E79:E81"/>
    <mergeCell ref="F79:G81"/>
    <mergeCell ref="H79:I79"/>
    <mergeCell ref="H80:I81"/>
    <mergeCell ref="H64:I64"/>
    <mergeCell ref="F65:G66"/>
    <mergeCell ref="H65:I66"/>
    <mergeCell ref="J65:J66"/>
    <mergeCell ref="H74:I75"/>
    <mergeCell ref="J74:J75"/>
    <mergeCell ref="K74:K75"/>
    <mergeCell ref="L74:L75"/>
    <mergeCell ref="F76:G77"/>
    <mergeCell ref="H76:I77"/>
    <mergeCell ref="J76:J77"/>
    <mergeCell ref="K76:K77"/>
    <mergeCell ref="L76:L77"/>
    <mergeCell ref="L70:L71"/>
    <mergeCell ref="A72:A77"/>
    <mergeCell ref="F72:G72"/>
    <mergeCell ref="H72:L72"/>
    <mergeCell ref="B73:B75"/>
    <mergeCell ref="C73:C75"/>
    <mergeCell ref="D73:D75"/>
    <mergeCell ref="E73:E75"/>
    <mergeCell ref="F73:G75"/>
    <mergeCell ref="H73:I73"/>
    <mergeCell ref="A62:A66"/>
    <mergeCell ref="F62:G62"/>
    <mergeCell ref="H62:L62"/>
    <mergeCell ref="B63:B64"/>
    <mergeCell ref="C63:C64"/>
    <mergeCell ref="D63:D64"/>
    <mergeCell ref="E63:E64"/>
    <mergeCell ref="D58:D59"/>
    <mergeCell ref="E58:E59"/>
    <mergeCell ref="F58:G59"/>
    <mergeCell ref="H58:I58"/>
    <mergeCell ref="H59:I59"/>
    <mergeCell ref="F60:G61"/>
    <mergeCell ref="H60:I61"/>
    <mergeCell ref="H68:I68"/>
    <mergeCell ref="H69:I69"/>
    <mergeCell ref="F70:G71"/>
    <mergeCell ref="H70:I71"/>
    <mergeCell ref="J70:J71"/>
    <mergeCell ref="K70:K71"/>
    <mergeCell ref="K65:K66"/>
    <mergeCell ref="L65:L66"/>
    <mergeCell ref="A67:A71"/>
    <mergeCell ref="F67:G67"/>
    <mergeCell ref="H67:L67"/>
    <mergeCell ref="B68:B69"/>
    <mergeCell ref="C68:C69"/>
    <mergeCell ref="D68:D69"/>
    <mergeCell ref="E68:E69"/>
    <mergeCell ref="F68:G69"/>
    <mergeCell ref="F63:G64"/>
    <mergeCell ref="H63:I63"/>
    <mergeCell ref="F55:G56"/>
    <mergeCell ref="H55:I56"/>
    <mergeCell ref="J55:J56"/>
    <mergeCell ref="K55:K56"/>
    <mergeCell ref="L55:L56"/>
    <mergeCell ref="A57:A61"/>
    <mergeCell ref="F57:G57"/>
    <mergeCell ref="H57:L57"/>
    <mergeCell ref="B58:B59"/>
    <mergeCell ref="C58:C59"/>
    <mergeCell ref="A52:A56"/>
    <mergeCell ref="F52:G52"/>
    <mergeCell ref="H52:L52"/>
    <mergeCell ref="B53:B54"/>
    <mergeCell ref="C53:C54"/>
    <mergeCell ref="D53:D54"/>
    <mergeCell ref="E53:E54"/>
    <mergeCell ref="F53:G54"/>
    <mergeCell ref="H53:I53"/>
    <mergeCell ref="H54:I54"/>
    <mergeCell ref="J60:J61"/>
    <mergeCell ref="K60:K61"/>
    <mergeCell ref="L60:L61"/>
    <mergeCell ref="H49:I49"/>
    <mergeCell ref="F50:G51"/>
    <mergeCell ref="H50:I51"/>
    <mergeCell ref="J50:J51"/>
    <mergeCell ref="K50:K51"/>
    <mergeCell ref="L50:L51"/>
    <mergeCell ref="L45:L46"/>
    <mergeCell ref="A47:A51"/>
    <mergeCell ref="F47:G47"/>
    <mergeCell ref="H47:L47"/>
    <mergeCell ref="B48:B49"/>
    <mergeCell ref="C48:C49"/>
    <mergeCell ref="D48:D49"/>
    <mergeCell ref="E48:E49"/>
    <mergeCell ref="F48:G49"/>
    <mergeCell ref="H48:I48"/>
    <mergeCell ref="H43:I43"/>
    <mergeCell ref="H44:I44"/>
    <mergeCell ref="F45:G46"/>
    <mergeCell ref="H45:I46"/>
    <mergeCell ref="J45:J46"/>
    <mergeCell ref="K45:K46"/>
    <mergeCell ref="K40:K41"/>
    <mergeCell ref="L40:L41"/>
    <mergeCell ref="A42:A46"/>
    <mergeCell ref="F42:G42"/>
    <mergeCell ref="H42:L42"/>
    <mergeCell ref="B43:B44"/>
    <mergeCell ref="C43:C44"/>
    <mergeCell ref="D43:D44"/>
    <mergeCell ref="E43:E44"/>
    <mergeCell ref="F43:G44"/>
    <mergeCell ref="F38:G39"/>
    <mergeCell ref="H38:I38"/>
    <mergeCell ref="H39:I39"/>
    <mergeCell ref="F40:G41"/>
    <mergeCell ref="H40:I41"/>
    <mergeCell ref="J40:J41"/>
    <mergeCell ref="J35:J36"/>
    <mergeCell ref="K35:K36"/>
    <mergeCell ref="L35:L36"/>
    <mergeCell ref="A37:A41"/>
    <mergeCell ref="F37:G37"/>
    <mergeCell ref="H37:L37"/>
    <mergeCell ref="B38:B39"/>
    <mergeCell ref="C38:C39"/>
    <mergeCell ref="D38:D39"/>
    <mergeCell ref="E38:E39"/>
    <mergeCell ref="D33:D34"/>
    <mergeCell ref="E33:E34"/>
    <mergeCell ref="F33:G34"/>
    <mergeCell ref="H33:I33"/>
    <mergeCell ref="H34:I34"/>
    <mergeCell ref="F35:G36"/>
    <mergeCell ref="H35:I36"/>
    <mergeCell ref="F30:G31"/>
    <mergeCell ref="H30:I31"/>
    <mergeCell ref="J30:J31"/>
    <mergeCell ref="K30:K31"/>
    <mergeCell ref="L30:L31"/>
    <mergeCell ref="A32:A36"/>
    <mergeCell ref="F32:G32"/>
    <mergeCell ref="H32:L32"/>
    <mergeCell ref="B33:B34"/>
    <mergeCell ref="C33:C34"/>
    <mergeCell ref="A27:A31"/>
    <mergeCell ref="F27:G27"/>
    <mergeCell ref="H27:L27"/>
    <mergeCell ref="B28:B29"/>
    <mergeCell ref="C28:C29"/>
    <mergeCell ref="D28:D29"/>
    <mergeCell ref="E28:E29"/>
    <mergeCell ref="F28:G29"/>
    <mergeCell ref="H28:I28"/>
    <mergeCell ref="H29:I29"/>
    <mergeCell ref="J23:J24"/>
    <mergeCell ref="K23:K24"/>
    <mergeCell ref="L23:L24"/>
    <mergeCell ref="F25:G26"/>
    <mergeCell ref="H25:I26"/>
    <mergeCell ref="J25:J26"/>
    <mergeCell ref="K25:K26"/>
    <mergeCell ref="L25:L26"/>
    <mergeCell ref="A21:A26"/>
    <mergeCell ref="F21:G21"/>
    <mergeCell ref="H21:L21"/>
    <mergeCell ref="B22:B24"/>
    <mergeCell ref="C22:C24"/>
    <mergeCell ref="D22:D24"/>
    <mergeCell ref="E22:E24"/>
    <mergeCell ref="F22:G24"/>
    <mergeCell ref="H22:I22"/>
    <mergeCell ref="H23:I24"/>
    <mergeCell ref="H8:I8"/>
    <mergeCell ref="J17:J18"/>
    <mergeCell ref="K17:K18"/>
    <mergeCell ref="L17:L18"/>
    <mergeCell ref="F19:G20"/>
    <mergeCell ref="H19:I20"/>
    <mergeCell ref="J19:J20"/>
    <mergeCell ref="K19:K20"/>
    <mergeCell ref="L19:L20"/>
    <mergeCell ref="A15:A20"/>
    <mergeCell ref="F15:G15"/>
    <mergeCell ref="H15:L15"/>
    <mergeCell ref="B16:B18"/>
    <mergeCell ref="C16:C18"/>
    <mergeCell ref="D16:D18"/>
    <mergeCell ref="E16:E18"/>
    <mergeCell ref="F16:G18"/>
    <mergeCell ref="H16:I16"/>
    <mergeCell ref="H17:I18"/>
    <mergeCell ref="A9:A14"/>
    <mergeCell ref="F9:G9"/>
    <mergeCell ref="H9:L9"/>
    <mergeCell ref="B10:B12"/>
    <mergeCell ref="C10:C12"/>
    <mergeCell ref="B1:L1"/>
    <mergeCell ref="A2:A4"/>
    <mergeCell ref="B2:I3"/>
    <mergeCell ref="B4:L4"/>
    <mergeCell ref="A5:A7"/>
    <mergeCell ref="C5:E5"/>
    <mergeCell ref="F5:F7"/>
    <mergeCell ref="G5:G7"/>
    <mergeCell ref="I5:I7"/>
    <mergeCell ref="J5:J7"/>
    <mergeCell ref="K11:K12"/>
    <mergeCell ref="L11:L12"/>
    <mergeCell ref="F13:G14"/>
    <mergeCell ref="H13:I14"/>
    <mergeCell ref="J13:J14"/>
    <mergeCell ref="K13:K14"/>
    <mergeCell ref="L13:L14"/>
    <mergeCell ref="D10:D12"/>
    <mergeCell ref="E10:E12"/>
    <mergeCell ref="F10:G12"/>
    <mergeCell ref="H10:I10"/>
    <mergeCell ref="H11:I12"/>
    <mergeCell ref="J11:J12"/>
    <mergeCell ref="K5:L7"/>
    <mergeCell ref="C6:E6"/>
    <mergeCell ref="C7:E7"/>
    <mergeCell ref="F8:G8"/>
  </mergeCells>
  <dataValidations count="20">
    <dataValidation allowBlank="1" showInputMessage="1" showErrorMessage="1" promptTitle="Benefit Source" prompt="List the benefit source here." sqref="G912:H912 JC912:JD912 SY912:SZ912 ACU912:ACV912 AMQ912:AMR912 AWM912:AWN912 BGI912:BGJ912 BQE912:BQF912 CAA912:CAB912 CJW912:CJX912 CTS912:CTT912 DDO912:DDP912 DNK912:DNL912 DXG912:DXH912 EHC912:EHD912 EQY912:EQZ912 FAU912:FAV912 FKQ912:FKR912 FUM912:FUN912 GEI912:GEJ912 GOE912:GOF912 GYA912:GYB912 HHW912:HHX912 HRS912:HRT912 IBO912:IBP912 ILK912:ILL912 IVG912:IVH912 JFC912:JFD912 JOY912:JOZ912 JYU912:JYV912 KIQ912:KIR912 KSM912:KSN912 LCI912:LCJ912 LME912:LMF912 LWA912:LWB912 MFW912:MFX912 MPS912:MPT912 MZO912:MZP912 NJK912:NJL912 NTG912:NTH912 ODC912:ODD912 OMY912:OMZ912 OWU912:OWV912 PGQ912:PGR912 PQM912:PQN912 QAI912:QAJ912 QKE912:QKF912 QUA912:QUB912 RDW912:RDX912 RNS912:RNT912 RXO912:RXP912 SHK912:SHL912 SRG912:SRH912 TBC912:TBD912 TKY912:TKZ912 TUU912:TUV912 UEQ912:UER912 UOM912:UON912 UYI912:UYJ912 VIE912:VIF912 VSA912:VSB912 WBW912:WBX912 WLS912:WLT912 WVO912:WVP912 G66448:H66448 JC66448:JD66448 SY66448:SZ66448 ACU66448:ACV66448 AMQ66448:AMR66448 AWM66448:AWN66448 BGI66448:BGJ66448 BQE66448:BQF66448 CAA66448:CAB66448 CJW66448:CJX66448 CTS66448:CTT66448 DDO66448:DDP66448 DNK66448:DNL66448 DXG66448:DXH66448 EHC66448:EHD66448 EQY66448:EQZ66448 FAU66448:FAV66448 FKQ66448:FKR66448 FUM66448:FUN66448 GEI66448:GEJ66448 GOE66448:GOF66448 GYA66448:GYB66448 HHW66448:HHX66448 HRS66448:HRT66448 IBO66448:IBP66448 ILK66448:ILL66448 IVG66448:IVH66448 JFC66448:JFD66448 JOY66448:JOZ66448 JYU66448:JYV66448 KIQ66448:KIR66448 KSM66448:KSN66448 LCI66448:LCJ66448 LME66448:LMF66448 LWA66448:LWB66448 MFW66448:MFX66448 MPS66448:MPT66448 MZO66448:MZP66448 NJK66448:NJL66448 NTG66448:NTH66448 ODC66448:ODD66448 OMY66448:OMZ66448 OWU66448:OWV66448 PGQ66448:PGR66448 PQM66448:PQN66448 QAI66448:QAJ66448 QKE66448:QKF66448 QUA66448:QUB66448 RDW66448:RDX66448 RNS66448:RNT66448 RXO66448:RXP66448 SHK66448:SHL66448 SRG66448:SRH66448 TBC66448:TBD66448 TKY66448:TKZ66448 TUU66448:TUV66448 UEQ66448:UER66448 UOM66448:UON66448 UYI66448:UYJ66448 VIE66448:VIF66448 VSA66448:VSB66448 WBW66448:WBX66448 WLS66448:WLT66448 WVO66448:WVP66448 G131984:H131984 JC131984:JD131984 SY131984:SZ131984 ACU131984:ACV131984 AMQ131984:AMR131984 AWM131984:AWN131984 BGI131984:BGJ131984 BQE131984:BQF131984 CAA131984:CAB131984 CJW131984:CJX131984 CTS131984:CTT131984 DDO131984:DDP131984 DNK131984:DNL131984 DXG131984:DXH131984 EHC131984:EHD131984 EQY131984:EQZ131984 FAU131984:FAV131984 FKQ131984:FKR131984 FUM131984:FUN131984 GEI131984:GEJ131984 GOE131984:GOF131984 GYA131984:GYB131984 HHW131984:HHX131984 HRS131984:HRT131984 IBO131984:IBP131984 ILK131984:ILL131984 IVG131984:IVH131984 JFC131984:JFD131984 JOY131984:JOZ131984 JYU131984:JYV131984 KIQ131984:KIR131984 KSM131984:KSN131984 LCI131984:LCJ131984 LME131984:LMF131984 LWA131984:LWB131984 MFW131984:MFX131984 MPS131984:MPT131984 MZO131984:MZP131984 NJK131984:NJL131984 NTG131984:NTH131984 ODC131984:ODD131984 OMY131984:OMZ131984 OWU131984:OWV131984 PGQ131984:PGR131984 PQM131984:PQN131984 QAI131984:QAJ131984 QKE131984:QKF131984 QUA131984:QUB131984 RDW131984:RDX131984 RNS131984:RNT131984 RXO131984:RXP131984 SHK131984:SHL131984 SRG131984:SRH131984 TBC131984:TBD131984 TKY131984:TKZ131984 TUU131984:TUV131984 UEQ131984:UER131984 UOM131984:UON131984 UYI131984:UYJ131984 VIE131984:VIF131984 VSA131984:VSB131984 WBW131984:WBX131984 WLS131984:WLT131984 WVO131984:WVP131984 G197520:H197520 JC197520:JD197520 SY197520:SZ197520 ACU197520:ACV197520 AMQ197520:AMR197520 AWM197520:AWN197520 BGI197520:BGJ197520 BQE197520:BQF197520 CAA197520:CAB197520 CJW197520:CJX197520 CTS197520:CTT197520 DDO197520:DDP197520 DNK197520:DNL197520 DXG197520:DXH197520 EHC197520:EHD197520 EQY197520:EQZ197520 FAU197520:FAV197520 FKQ197520:FKR197520 FUM197520:FUN197520 GEI197520:GEJ197520 GOE197520:GOF197520 GYA197520:GYB197520 HHW197520:HHX197520 HRS197520:HRT197520 IBO197520:IBP197520 ILK197520:ILL197520 IVG197520:IVH197520 JFC197520:JFD197520 JOY197520:JOZ197520 JYU197520:JYV197520 KIQ197520:KIR197520 KSM197520:KSN197520 LCI197520:LCJ197520 LME197520:LMF197520 LWA197520:LWB197520 MFW197520:MFX197520 MPS197520:MPT197520 MZO197520:MZP197520 NJK197520:NJL197520 NTG197520:NTH197520 ODC197520:ODD197520 OMY197520:OMZ197520 OWU197520:OWV197520 PGQ197520:PGR197520 PQM197520:PQN197520 QAI197520:QAJ197520 QKE197520:QKF197520 QUA197520:QUB197520 RDW197520:RDX197520 RNS197520:RNT197520 RXO197520:RXP197520 SHK197520:SHL197520 SRG197520:SRH197520 TBC197520:TBD197520 TKY197520:TKZ197520 TUU197520:TUV197520 UEQ197520:UER197520 UOM197520:UON197520 UYI197520:UYJ197520 VIE197520:VIF197520 VSA197520:VSB197520 WBW197520:WBX197520 WLS197520:WLT197520 WVO197520:WVP197520 G263056:H263056 JC263056:JD263056 SY263056:SZ263056 ACU263056:ACV263056 AMQ263056:AMR263056 AWM263056:AWN263056 BGI263056:BGJ263056 BQE263056:BQF263056 CAA263056:CAB263056 CJW263056:CJX263056 CTS263056:CTT263056 DDO263056:DDP263056 DNK263056:DNL263056 DXG263056:DXH263056 EHC263056:EHD263056 EQY263056:EQZ263056 FAU263056:FAV263056 FKQ263056:FKR263056 FUM263056:FUN263056 GEI263056:GEJ263056 GOE263056:GOF263056 GYA263056:GYB263056 HHW263056:HHX263056 HRS263056:HRT263056 IBO263056:IBP263056 ILK263056:ILL263056 IVG263056:IVH263056 JFC263056:JFD263056 JOY263056:JOZ263056 JYU263056:JYV263056 KIQ263056:KIR263056 KSM263056:KSN263056 LCI263056:LCJ263056 LME263056:LMF263056 LWA263056:LWB263056 MFW263056:MFX263056 MPS263056:MPT263056 MZO263056:MZP263056 NJK263056:NJL263056 NTG263056:NTH263056 ODC263056:ODD263056 OMY263056:OMZ263056 OWU263056:OWV263056 PGQ263056:PGR263056 PQM263056:PQN263056 QAI263056:QAJ263056 QKE263056:QKF263056 QUA263056:QUB263056 RDW263056:RDX263056 RNS263056:RNT263056 RXO263056:RXP263056 SHK263056:SHL263056 SRG263056:SRH263056 TBC263056:TBD263056 TKY263056:TKZ263056 TUU263056:TUV263056 UEQ263056:UER263056 UOM263056:UON263056 UYI263056:UYJ263056 VIE263056:VIF263056 VSA263056:VSB263056 WBW263056:WBX263056 WLS263056:WLT263056 WVO263056:WVP263056 G328592:H328592 JC328592:JD328592 SY328592:SZ328592 ACU328592:ACV328592 AMQ328592:AMR328592 AWM328592:AWN328592 BGI328592:BGJ328592 BQE328592:BQF328592 CAA328592:CAB328592 CJW328592:CJX328592 CTS328592:CTT328592 DDO328592:DDP328592 DNK328592:DNL328592 DXG328592:DXH328592 EHC328592:EHD328592 EQY328592:EQZ328592 FAU328592:FAV328592 FKQ328592:FKR328592 FUM328592:FUN328592 GEI328592:GEJ328592 GOE328592:GOF328592 GYA328592:GYB328592 HHW328592:HHX328592 HRS328592:HRT328592 IBO328592:IBP328592 ILK328592:ILL328592 IVG328592:IVH328592 JFC328592:JFD328592 JOY328592:JOZ328592 JYU328592:JYV328592 KIQ328592:KIR328592 KSM328592:KSN328592 LCI328592:LCJ328592 LME328592:LMF328592 LWA328592:LWB328592 MFW328592:MFX328592 MPS328592:MPT328592 MZO328592:MZP328592 NJK328592:NJL328592 NTG328592:NTH328592 ODC328592:ODD328592 OMY328592:OMZ328592 OWU328592:OWV328592 PGQ328592:PGR328592 PQM328592:PQN328592 QAI328592:QAJ328592 QKE328592:QKF328592 QUA328592:QUB328592 RDW328592:RDX328592 RNS328592:RNT328592 RXO328592:RXP328592 SHK328592:SHL328592 SRG328592:SRH328592 TBC328592:TBD328592 TKY328592:TKZ328592 TUU328592:TUV328592 UEQ328592:UER328592 UOM328592:UON328592 UYI328592:UYJ328592 VIE328592:VIF328592 VSA328592:VSB328592 WBW328592:WBX328592 WLS328592:WLT328592 WVO328592:WVP328592 G394128:H394128 JC394128:JD394128 SY394128:SZ394128 ACU394128:ACV394128 AMQ394128:AMR394128 AWM394128:AWN394128 BGI394128:BGJ394128 BQE394128:BQF394128 CAA394128:CAB394128 CJW394128:CJX394128 CTS394128:CTT394128 DDO394128:DDP394128 DNK394128:DNL394128 DXG394128:DXH394128 EHC394128:EHD394128 EQY394128:EQZ394128 FAU394128:FAV394128 FKQ394128:FKR394128 FUM394128:FUN394128 GEI394128:GEJ394128 GOE394128:GOF394128 GYA394128:GYB394128 HHW394128:HHX394128 HRS394128:HRT394128 IBO394128:IBP394128 ILK394128:ILL394128 IVG394128:IVH394128 JFC394128:JFD394128 JOY394128:JOZ394128 JYU394128:JYV394128 KIQ394128:KIR394128 KSM394128:KSN394128 LCI394128:LCJ394128 LME394128:LMF394128 LWA394128:LWB394128 MFW394128:MFX394128 MPS394128:MPT394128 MZO394128:MZP394128 NJK394128:NJL394128 NTG394128:NTH394128 ODC394128:ODD394128 OMY394128:OMZ394128 OWU394128:OWV394128 PGQ394128:PGR394128 PQM394128:PQN394128 QAI394128:QAJ394128 QKE394128:QKF394128 QUA394128:QUB394128 RDW394128:RDX394128 RNS394128:RNT394128 RXO394128:RXP394128 SHK394128:SHL394128 SRG394128:SRH394128 TBC394128:TBD394128 TKY394128:TKZ394128 TUU394128:TUV394128 UEQ394128:UER394128 UOM394128:UON394128 UYI394128:UYJ394128 VIE394128:VIF394128 VSA394128:VSB394128 WBW394128:WBX394128 WLS394128:WLT394128 WVO394128:WVP394128 G459664:H459664 JC459664:JD459664 SY459664:SZ459664 ACU459664:ACV459664 AMQ459664:AMR459664 AWM459664:AWN459664 BGI459664:BGJ459664 BQE459664:BQF459664 CAA459664:CAB459664 CJW459664:CJX459664 CTS459664:CTT459664 DDO459664:DDP459664 DNK459664:DNL459664 DXG459664:DXH459664 EHC459664:EHD459664 EQY459664:EQZ459664 FAU459664:FAV459664 FKQ459664:FKR459664 FUM459664:FUN459664 GEI459664:GEJ459664 GOE459664:GOF459664 GYA459664:GYB459664 HHW459664:HHX459664 HRS459664:HRT459664 IBO459664:IBP459664 ILK459664:ILL459664 IVG459664:IVH459664 JFC459664:JFD459664 JOY459664:JOZ459664 JYU459664:JYV459664 KIQ459664:KIR459664 KSM459664:KSN459664 LCI459664:LCJ459664 LME459664:LMF459664 LWA459664:LWB459664 MFW459664:MFX459664 MPS459664:MPT459664 MZO459664:MZP459664 NJK459664:NJL459664 NTG459664:NTH459664 ODC459664:ODD459664 OMY459664:OMZ459664 OWU459664:OWV459664 PGQ459664:PGR459664 PQM459664:PQN459664 QAI459664:QAJ459664 QKE459664:QKF459664 QUA459664:QUB459664 RDW459664:RDX459664 RNS459664:RNT459664 RXO459664:RXP459664 SHK459664:SHL459664 SRG459664:SRH459664 TBC459664:TBD459664 TKY459664:TKZ459664 TUU459664:TUV459664 UEQ459664:UER459664 UOM459664:UON459664 UYI459664:UYJ459664 VIE459664:VIF459664 VSA459664:VSB459664 WBW459664:WBX459664 WLS459664:WLT459664 WVO459664:WVP459664 G525200:H525200 JC525200:JD525200 SY525200:SZ525200 ACU525200:ACV525200 AMQ525200:AMR525200 AWM525200:AWN525200 BGI525200:BGJ525200 BQE525200:BQF525200 CAA525200:CAB525200 CJW525200:CJX525200 CTS525200:CTT525200 DDO525200:DDP525200 DNK525200:DNL525200 DXG525200:DXH525200 EHC525200:EHD525200 EQY525200:EQZ525200 FAU525200:FAV525200 FKQ525200:FKR525200 FUM525200:FUN525200 GEI525200:GEJ525200 GOE525200:GOF525200 GYA525200:GYB525200 HHW525200:HHX525200 HRS525200:HRT525200 IBO525200:IBP525200 ILK525200:ILL525200 IVG525200:IVH525200 JFC525200:JFD525200 JOY525200:JOZ525200 JYU525200:JYV525200 KIQ525200:KIR525200 KSM525200:KSN525200 LCI525200:LCJ525200 LME525200:LMF525200 LWA525200:LWB525200 MFW525200:MFX525200 MPS525200:MPT525200 MZO525200:MZP525200 NJK525200:NJL525200 NTG525200:NTH525200 ODC525200:ODD525200 OMY525200:OMZ525200 OWU525200:OWV525200 PGQ525200:PGR525200 PQM525200:PQN525200 QAI525200:QAJ525200 QKE525200:QKF525200 QUA525200:QUB525200 RDW525200:RDX525200 RNS525200:RNT525200 RXO525200:RXP525200 SHK525200:SHL525200 SRG525200:SRH525200 TBC525200:TBD525200 TKY525200:TKZ525200 TUU525200:TUV525200 UEQ525200:UER525200 UOM525200:UON525200 UYI525200:UYJ525200 VIE525200:VIF525200 VSA525200:VSB525200 WBW525200:WBX525200 WLS525200:WLT525200 WVO525200:WVP525200 G590736:H590736 JC590736:JD590736 SY590736:SZ590736 ACU590736:ACV590736 AMQ590736:AMR590736 AWM590736:AWN590736 BGI590736:BGJ590736 BQE590736:BQF590736 CAA590736:CAB590736 CJW590736:CJX590736 CTS590736:CTT590736 DDO590736:DDP590736 DNK590736:DNL590736 DXG590736:DXH590736 EHC590736:EHD590736 EQY590736:EQZ590736 FAU590736:FAV590736 FKQ590736:FKR590736 FUM590736:FUN590736 GEI590736:GEJ590736 GOE590736:GOF590736 GYA590736:GYB590736 HHW590736:HHX590736 HRS590736:HRT590736 IBO590736:IBP590736 ILK590736:ILL590736 IVG590736:IVH590736 JFC590736:JFD590736 JOY590736:JOZ590736 JYU590736:JYV590736 KIQ590736:KIR590736 KSM590736:KSN590736 LCI590736:LCJ590736 LME590736:LMF590736 LWA590736:LWB590736 MFW590736:MFX590736 MPS590736:MPT590736 MZO590736:MZP590736 NJK590736:NJL590736 NTG590736:NTH590736 ODC590736:ODD590736 OMY590736:OMZ590736 OWU590736:OWV590736 PGQ590736:PGR590736 PQM590736:PQN590736 QAI590736:QAJ590736 QKE590736:QKF590736 QUA590736:QUB590736 RDW590736:RDX590736 RNS590736:RNT590736 RXO590736:RXP590736 SHK590736:SHL590736 SRG590736:SRH590736 TBC590736:TBD590736 TKY590736:TKZ590736 TUU590736:TUV590736 UEQ590736:UER590736 UOM590736:UON590736 UYI590736:UYJ590736 VIE590736:VIF590736 VSA590736:VSB590736 WBW590736:WBX590736 WLS590736:WLT590736 WVO590736:WVP590736 G656272:H656272 JC656272:JD656272 SY656272:SZ656272 ACU656272:ACV656272 AMQ656272:AMR656272 AWM656272:AWN656272 BGI656272:BGJ656272 BQE656272:BQF656272 CAA656272:CAB656272 CJW656272:CJX656272 CTS656272:CTT656272 DDO656272:DDP656272 DNK656272:DNL656272 DXG656272:DXH656272 EHC656272:EHD656272 EQY656272:EQZ656272 FAU656272:FAV656272 FKQ656272:FKR656272 FUM656272:FUN656272 GEI656272:GEJ656272 GOE656272:GOF656272 GYA656272:GYB656272 HHW656272:HHX656272 HRS656272:HRT656272 IBO656272:IBP656272 ILK656272:ILL656272 IVG656272:IVH656272 JFC656272:JFD656272 JOY656272:JOZ656272 JYU656272:JYV656272 KIQ656272:KIR656272 KSM656272:KSN656272 LCI656272:LCJ656272 LME656272:LMF656272 LWA656272:LWB656272 MFW656272:MFX656272 MPS656272:MPT656272 MZO656272:MZP656272 NJK656272:NJL656272 NTG656272:NTH656272 ODC656272:ODD656272 OMY656272:OMZ656272 OWU656272:OWV656272 PGQ656272:PGR656272 PQM656272:PQN656272 QAI656272:QAJ656272 QKE656272:QKF656272 QUA656272:QUB656272 RDW656272:RDX656272 RNS656272:RNT656272 RXO656272:RXP656272 SHK656272:SHL656272 SRG656272:SRH656272 TBC656272:TBD656272 TKY656272:TKZ656272 TUU656272:TUV656272 UEQ656272:UER656272 UOM656272:UON656272 UYI656272:UYJ656272 VIE656272:VIF656272 VSA656272:VSB656272 WBW656272:WBX656272 WLS656272:WLT656272 WVO656272:WVP656272 G721808:H721808 JC721808:JD721808 SY721808:SZ721808 ACU721808:ACV721808 AMQ721808:AMR721808 AWM721808:AWN721808 BGI721808:BGJ721808 BQE721808:BQF721808 CAA721808:CAB721808 CJW721808:CJX721808 CTS721808:CTT721808 DDO721808:DDP721808 DNK721808:DNL721808 DXG721808:DXH721808 EHC721808:EHD721808 EQY721808:EQZ721808 FAU721808:FAV721808 FKQ721808:FKR721808 FUM721808:FUN721808 GEI721808:GEJ721808 GOE721808:GOF721808 GYA721808:GYB721808 HHW721808:HHX721808 HRS721808:HRT721808 IBO721808:IBP721808 ILK721808:ILL721808 IVG721808:IVH721808 JFC721808:JFD721808 JOY721808:JOZ721808 JYU721808:JYV721808 KIQ721808:KIR721808 KSM721808:KSN721808 LCI721808:LCJ721808 LME721808:LMF721808 LWA721808:LWB721808 MFW721808:MFX721808 MPS721808:MPT721808 MZO721808:MZP721808 NJK721808:NJL721808 NTG721808:NTH721808 ODC721808:ODD721808 OMY721808:OMZ721808 OWU721808:OWV721808 PGQ721808:PGR721808 PQM721808:PQN721808 QAI721808:QAJ721808 QKE721808:QKF721808 QUA721808:QUB721808 RDW721808:RDX721808 RNS721808:RNT721808 RXO721808:RXP721808 SHK721808:SHL721808 SRG721808:SRH721808 TBC721808:TBD721808 TKY721808:TKZ721808 TUU721808:TUV721808 UEQ721808:UER721808 UOM721808:UON721808 UYI721808:UYJ721808 VIE721808:VIF721808 VSA721808:VSB721808 WBW721808:WBX721808 WLS721808:WLT721808 WVO721808:WVP721808 G787344:H787344 JC787344:JD787344 SY787344:SZ787344 ACU787344:ACV787344 AMQ787344:AMR787344 AWM787344:AWN787344 BGI787344:BGJ787344 BQE787344:BQF787344 CAA787344:CAB787344 CJW787344:CJX787344 CTS787344:CTT787344 DDO787344:DDP787344 DNK787344:DNL787344 DXG787344:DXH787344 EHC787344:EHD787344 EQY787344:EQZ787344 FAU787344:FAV787344 FKQ787344:FKR787344 FUM787344:FUN787344 GEI787344:GEJ787344 GOE787344:GOF787344 GYA787344:GYB787344 HHW787344:HHX787344 HRS787344:HRT787344 IBO787344:IBP787344 ILK787344:ILL787344 IVG787344:IVH787344 JFC787344:JFD787344 JOY787344:JOZ787344 JYU787344:JYV787344 KIQ787344:KIR787344 KSM787344:KSN787344 LCI787344:LCJ787344 LME787344:LMF787344 LWA787344:LWB787344 MFW787344:MFX787344 MPS787344:MPT787344 MZO787344:MZP787344 NJK787344:NJL787344 NTG787344:NTH787344 ODC787344:ODD787344 OMY787344:OMZ787344 OWU787344:OWV787344 PGQ787344:PGR787344 PQM787344:PQN787344 QAI787344:QAJ787344 QKE787344:QKF787344 QUA787344:QUB787344 RDW787344:RDX787344 RNS787344:RNT787344 RXO787344:RXP787344 SHK787344:SHL787344 SRG787344:SRH787344 TBC787344:TBD787344 TKY787344:TKZ787344 TUU787344:TUV787344 UEQ787344:UER787344 UOM787344:UON787344 UYI787344:UYJ787344 VIE787344:VIF787344 VSA787344:VSB787344 WBW787344:WBX787344 WLS787344:WLT787344 WVO787344:WVP787344 G852880:H852880 JC852880:JD852880 SY852880:SZ852880 ACU852880:ACV852880 AMQ852880:AMR852880 AWM852880:AWN852880 BGI852880:BGJ852880 BQE852880:BQF852880 CAA852880:CAB852880 CJW852880:CJX852880 CTS852880:CTT852880 DDO852880:DDP852880 DNK852880:DNL852880 DXG852880:DXH852880 EHC852880:EHD852880 EQY852880:EQZ852880 FAU852880:FAV852880 FKQ852880:FKR852880 FUM852880:FUN852880 GEI852880:GEJ852880 GOE852880:GOF852880 GYA852880:GYB852880 HHW852880:HHX852880 HRS852880:HRT852880 IBO852880:IBP852880 ILK852880:ILL852880 IVG852880:IVH852880 JFC852880:JFD852880 JOY852880:JOZ852880 JYU852880:JYV852880 KIQ852880:KIR852880 KSM852880:KSN852880 LCI852880:LCJ852880 LME852880:LMF852880 LWA852880:LWB852880 MFW852880:MFX852880 MPS852880:MPT852880 MZO852880:MZP852880 NJK852880:NJL852880 NTG852880:NTH852880 ODC852880:ODD852880 OMY852880:OMZ852880 OWU852880:OWV852880 PGQ852880:PGR852880 PQM852880:PQN852880 QAI852880:QAJ852880 QKE852880:QKF852880 QUA852880:QUB852880 RDW852880:RDX852880 RNS852880:RNT852880 RXO852880:RXP852880 SHK852880:SHL852880 SRG852880:SRH852880 TBC852880:TBD852880 TKY852880:TKZ852880 TUU852880:TUV852880 UEQ852880:UER852880 UOM852880:UON852880 UYI852880:UYJ852880 VIE852880:VIF852880 VSA852880:VSB852880 WBW852880:WBX852880 WLS852880:WLT852880 WVO852880:WVP852880 G918416:H918416 JC918416:JD918416 SY918416:SZ918416 ACU918416:ACV918416 AMQ918416:AMR918416 AWM918416:AWN918416 BGI918416:BGJ918416 BQE918416:BQF918416 CAA918416:CAB918416 CJW918416:CJX918416 CTS918416:CTT918416 DDO918416:DDP918416 DNK918416:DNL918416 DXG918416:DXH918416 EHC918416:EHD918416 EQY918416:EQZ918416 FAU918416:FAV918416 FKQ918416:FKR918416 FUM918416:FUN918416 GEI918416:GEJ918416 GOE918416:GOF918416 GYA918416:GYB918416 HHW918416:HHX918416 HRS918416:HRT918416 IBO918416:IBP918416 ILK918416:ILL918416 IVG918416:IVH918416 JFC918416:JFD918416 JOY918416:JOZ918416 JYU918416:JYV918416 KIQ918416:KIR918416 KSM918416:KSN918416 LCI918416:LCJ918416 LME918416:LMF918416 LWA918416:LWB918416 MFW918416:MFX918416 MPS918416:MPT918416 MZO918416:MZP918416 NJK918416:NJL918416 NTG918416:NTH918416 ODC918416:ODD918416 OMY918416:OMZ918416 OWU918416:OWV918416 PGQ918416:PGR918416 PQM918416:PQN918416 QAI918416:QAJ918416 QKE918416:QKF918416 QUA918416:QUB918416 RDW918416:RDX918416 RNS918416:RNT918416 RXO918416:RXP918416 SHK918416:SHL918416 SRG918416:SRH918416 TBC918416:TBD918416 TKY918416:TKZ918416 TUU918416:TUV918416 UEQ918416:UER918416 UOM918416:UON918416 UYI918416:UYJ918416 VIE918416:VIF918416 VSA918416:VSB918416 WBW918416:WBX918416 WLS918416:WLT918416 WVO918416:WVP918416 G983952:H983952 JC983952:JD983952 SY983952:SZ983952 ACU983952:ACV983952 AMQ983952:AMR983952 AWM983952:AWN983952 BGI983952:BGJ983952 BQE983952:BQF983952 CAA983952:CAB983952 CJW983952:CJX983952 CTS983952:CTT983952 DDO983952:DDP983952 DNK983952:DNL983952 DXG983952:DXH983952 EHC983952:EHD983952 EQY983952:EQZ983952 FAU983952:FAV983952 FKQ983952:FKR983952 FUM983952:FUN983952 GEI983952:GEJ983952 GOE983952:GOF983952 GYA983952:GYB983952 HHW983952:HHX983952 HRS983952:HRT983952 IBO983952:IBP983952 ILK983952:ILL983952 IVG983952:IVH983952 JFC983952:JFD983952 JOY983952:JOZ983952 JYU983952:JYV983952 KIQ983952:KIR983952 KSM983952:KSN983952 LCI983952:LCJ983952 LME983952:LMF983952 LWA983952:LWB983952 MFW983952:MFX983952 MPS983952:MPT983952 MZO983952:MZP983952 NJK983952:NJL983952 NTG983952:NTH983952 ODC983952:ODD983952 OMY983952:OMZ983952 OWU983952:OWV983952 PGQ983952:PGR983952 PQM983952:PQN983952 QAI983952:QAJ983952 QKE983952:QKF983952 QUA983952:QUB983952 RDW983952:RDX983952 RNS983952:RNT983952 RXO983952:RXP983952 SHK983952:SHL983952 SRG983952:SRH983952 TBC983952:TBD983952 TKY983952:TKZ983952 TUU983952:TUV983952 UEQ983952:UER983952 UOM983952:UON983952 UYI983952:UYJ983952 VIE983952:VIF983952 VSA983952:VSB983952 WBW983952:WBX983952 WLS983952:WLT983952 WVO983952:WVP983952 G915:H915 JC915:JD915 SY915:SZ915 ACU915:ACV915 AMQ915:AMR915 AWM915:AWN915 BGI915:BGJ915 BQE915:BQF915 CAA915:CAB915 CJW915:CJX915 CTS915:CTT915 DDO915:DDP915 DNK915:DNL915 DXG915:DXH915 EHC915:EHD915 EQY915:EQZ915 FAU915:FAV915 FKQ915:FKR915 FUM915:FUN915 GEI915:GEJ915 GOE915:GOF915 GYA915:GYB915 HHW915:HHX915 HRS915:HRT915 IBO915:IBP915 ILK915:ILL915 IVG915:IVH915 JFC915:JFD915 JOY915:JOZ915 JYU915:JYV915 KIQ915:KIR915 KSM915:KSN915 LCI915:LCJ915 LME915:LMF915 LWA915:LWB915 MFW915:MFX915 MPS915:MPT915 MZO915:MZP915 NJK915:NJL915 NTG915:NTH915 ODC915:ODD915 OMY915:OMZ915 OWU915:OWV915 PGQ915:PGR915 PQM915:PQN915 QAI915:QAJ915 QKE915:QKF915 QUA915:QUB915 RDW915:RDX915 RNS915:RNT915 RXO915:RXP915 SHK915:SHL915 SRG915:SRH915 TBC915:TBD915 TKY915:TKZ915 TUU915:TUV915 UEQ915:UER915 UOM915:UON915 UYI915:UYJ915 VIE915:VIF915 VSA915:VSB915 WBW915:WBX915 WLS915:WLT915 WVO915:WVP915 G66451:H66451 JC66451:JD66451 SY66451:SZ66451 ACU66451:ACV66451 AMQ66451:AMR66451 AWM66451:AWN66451 BGI66451:BGJ66451 BQE66451:BQF66451 CAA66451:CAB66451 CJW66451:CJX66451 CTS66451:CTT66451 DDO66451:DDP66451 DNK66451:DNL66451 DXG66451:DXH66451 EHC66451:EHD66451 EQY66451:EQZ66451 FAU66451:FAV66451 FKQ66451:FKR66451 FUM66451:FUN66451 GEI66451:GEJ66451 GOE66451:GOF66451 GYA66451:GYB66451 HHW66451:HHX66451 HRS66451:HRT66451 IBO66451:IBP66451 ILK66451:ILL66451 IVG66451:IVH66451 JFC66451:JFD66451 JOY66451:JOZ66451 JYU66451:JYV66451 KIQ66451:KIR66451 KSM66451:KSN66451 LCI66451:LCJ66451 LME66451:LMF66451 LWA66451:LWB66451 MFW66451:MFX66451 MPS66451:MPT66451 MZO66451:MZP66451 NJK66451:NJL66451 NTG66451:NTH66451 ODC66451:ODD66451 OMY66451:OMZ66451 OWU66451:OWV66451 PGQ66451:PGR66451 PQM66451:PQN66451 QAI66451:QAJ66451 QKE66451:QKF66451 QUA66451:QUB66451 RDW66451:RDX66451 RNS66451:RNT66451 RXO66451:RXP66451 SHK66451:SHL66451 SRG66451:SRH66451 TBC66451:TBD66451 TKY66451:TKZ66451 TUU66451:TUV66451 UEQ66451:UER66451 UOM66451:UON66451 UYI66451:UYJ66451 VIE66451:VIF66451 VSA66451:VSB66451 WBW66451:WBX66451 WLS66451:WLT66451 WVO66451:WVP66451 G131987:H131987 JC131987:JD131987 SY131987:SZ131987 ACU131987:ACV131987 AMQ131987:AMR131987 AWM131987:AWN131987 BGI131987:BGJ131987 BQE131987:BQF131987 CAA131987:CAB131987 CJW131987:CJX131987 CTS131987:CTT131987 DDO131987:DDP131987 DNK131987:DNL131987 DXG131987:DXH131987 EHC131987:EHD131987 EQY131987:EQZ131987 FAU131987:FAV131987 FKQ131987:FKR131987 FUM131987:FUN131987 GEI131987:GEJ131987 GOE131987:GOF131987 GYA131987:GYB131987 HHW131987:HHX131987 HRS131987:HRT131987 IBO131987:IBP131987 ILK131987:ILL131987 IVG131987:IVH131987 JFC131987:JFD131987 JOY131987:JOZ131987 JYU131987:JYV131987 KIQ131987:KIR131987 KSM131987:KSN131987 LCI131987:LCJ131987 LME131987:LMF131987 LWA131987:LWB131987 MFW131987:MFX131987 MPS131987:MPT131987 MZO131987:MZP131987 NJK131987:NJL131987 NTG131987:NTH131987 ODC131987:ODD131987 OMY131987:OMZ131987 OWU131987:OWV131987 PGQ131987:PGR131987 PQM131987:PQN131987 QAI131987:QAJ131987 QKE131987:QKF131987 QUA131987:QUB131987 RDW131987:RDX131987 RNS131987:RNT131987 RXO131987:RXP131987 SHK131987:SHL131987 SRG131987:SRH131987 TBC131987:TBD131987 TKY131987:TKZ131987 TUU131987:TUV131987 UEQ131987:UER131987 UOM131987:UON131987 UYI131987:UYJ131987 VIE131987:VIF131987 VSA131987:VSB131987 WBW131987:WBX131987 WLS131987:WLT131987 WVO131987:WVP131987 G197523:H197523 JC197523:JD197523 SY197523:SZ197523 ACU197523:ACV197523 AMQ197523:AMR197523 AWM197523:AWN197523 BGI197523:BGJ197523 BQE197523:BQF197523 CAA197523:CAB197523 CJW197523:CJX197523 CTS197523:CTT197523 DDO197523:DDP197523 DNK197523:DNL197523 DXG197523:DXH197523 EHC197523:EHD197523 EQY197523:EQZ197523 FAU197523:FAV197523 FKQ197523:FKR197523 FUM197523:FUN197523 GEI197523:GEJ197523 GOE197523:GOF197523 GYA197523:GYB197523 HHW197523:HHX197523 HRS197523:HRT197523 IBO197523:IBP197523 ILK197523:ILL197523 IVG197523:IVH197523 JFC197523:JFD197523 JOY197523:JOZ197523 JYU197523:JYV197523 KIQ197523:KIR197523 KSM197523:KSN197523 LCI197523:LCJ197523 LME197523:LMF197523 LWA197523:LWB197523 MFW197523:MFX197523 MPS197523:MPT197523 MZO197523:MZP197523 NJK197523:NJL197523 NTG197523:NTH197523 ODC197523:ODD197523 OMY197523:OMZ197523 OWU197523:OWV197523 PGQ197523:PGR197523 PQM197523:PQN197523 QAI197523:QAJ197523 QKE197523:QKF197523 QUA197523:QUB197523 RDW197523:RDX197523 RNS197523:RNT197523 RXO197523:RXP197523 SHK197523:SHL197523 SRG197523:SRH197523 TBC197523:TBD197523 TKY197523:TKZ197523 TUU197523:TUV197523 UEQ197523:UER197523 UOM197523:UON197523 UYI197523:UYJ197523 VIE197523:VIF197523 VSA197523:VSB197523 WBW197523:WBX197523 WLS197523:WLT197523 WVO197523:WVP197523 G263059:H263059 JC263059:JD263059 SY263059:SZ263059 ACU263059:ACV263059 AMQ263059:AMR263059 AWM263059:AWN263059 BGI263059:BGJ263059 BQE263059:BQF263059 CAA263059:CAB263059 CJW263059:CJX263059 CTS263059:CTT263059 DDO263059:DDP263059 DNK263059:DNL263059 DXG263059:DXH263059 EHC263059:EHD263059 EQY263059:EQZ263059 FAU263059:FAV263059 FKQ263059:FKR263059 FUM263059:FUN263059 GEI263059:GEJ263059 GOE263059:GOF263059 GYA263059:GYB263059 HHW263059:HHX263059 HRS263059:HRT263059 IBO263059:IBP263059 ILK263059:ILL263059 IVG263059:IVH263059 JFC263059:JFD263059 JOY263059:JOZ263059 JYU263059:JYV263059 KIQ263059:KIR263059 KSM263059:KSN263059 LCI263059:LCJ263059 LME263059:LMF263059 LWA263059:LWB263059 MFW263059:MFX263059 MPS263059:MPT263059 MZO263059:MZP263059 NJK263059:NJL263059 NTG263059:NTH263059 ODC263059:ODD263059 OMY263059:OMZ263059 OWU263059:OWV263059 PGQ263059:PGR263059 PQM263059:PQN263059 QAI263059:QAJ263059 QKE263059:QKF263059 QUA263059:QUB263059 RDW263059:RDX263059 RNS263059:RNT263059 RXO263059:RXP263059 SHK263059:SHL263059 SRG263059:SRH263059 TBC263059:TBD263059 TKY263059:TKZ263059 TUU263059:TUV263059 UEQ263059:UER263059 UOM263059:UON263059 UYI263059:UYJ263059 VIE263059:VIF263059 VSA263059:VSB263059 WBW263059:WBX263059 WLS263059:WLT263059 WVO263059:WVP263059 G328595:H328595 JC328595:JD328595 SY328595:SZ328595 ACU328595:ACV328595 AMQ328595:AMR328595 AWM328595:AWN328595 BGI328595:BGJ328595 BQE328595:BQF328595 CAA328595:CAB328595 CJW328595:CJX328595 CTS328595:CTT328595 DDO328595:DDP328595 DNK328595:DNL328595 DXG328595:DXH328595 EHC328595:EHD328595 EQY328595:EQZ328595 FAU328595:FAV328595 FKQ328595:FKR328595 FUM328595:FUN328595 GEI328595:GEJ328595 GOE328595:GOF328595 GYA328595:GYB328595 HHW328595:HHX328595 HRS328595:HRT328595 IBO328595:IBP328595 ILK328595:ILL328595 IVG328595:IVH328595 JFC328595:JFD328595 JOY328595:JOZ328595 JYU328595:JYV328595 KIQ328595:KIR328595 KSM328595:KSN328595 LCI328595:LCJ328595 LME328595:LMF328595 LWA328595:LWB328595 MFW328595:MFX328595 MPS328595:MPT328595 MZO328595:MZP328595 NJK328595:NJL328595 NTG328595:NTH328595 ODC328595:ODD328595 OMY328595:OMZ328595 OWU328595:OWV328595 PGQ328595:PGR328595 PQM328595:PQN328595 QAI328595:QAJ328595 QKE328595:QKF328595 QUA328595:QUB328595 RDW328595:RDX328595 RNS328595:RNT328595 RXO328595:RXP328595 SHK328595:SHL328595 SRG328595:SRH328595 TBC328595:TBD328595 TKY328595:TKZ328595 TUU328595:TUV328595 UEQ328595:UER328595 UOM328595:UON328595 UYI328595:UYJ328595 VIE328595:VIF328595 VSA328595:VSB328595 WBW328595:WBX328595 WLS328595:WLT328595 WVO328595:WVP328595 G394131:H394131 JC394131:JD394131 SY394131:SZ394131 ACU394131:ACV394131 AMQ394131:AMR394131 AWM394131:AWN394131 BGI394131:BGJ394131 BQE394131:BQF394131 CAA394131:CAB394131 CJW394131:CJX394131 CTS394131:CTT394131 DDO394131:DDP394131 DNK394131:DNL394131 DXG394131:DXH394131 EHC394131:EHD394131 EQY394131:EQZ394131 FAU394131:FAV394131 FKQ394131:FKR394131 FUM394131:FUN394131 GEI394131:GEJ394131 GOE394131:GOF394131 GYA394131:GYB394131 HHW394131:HHX394131 HRS394131:HRT394131 IBO394131:IBP394131 ILK394131:ILL394131 IVG394131:IVH394131 JFC394131:JFD394131 JOY394131:JOZ394131 JYU394131:JYV394131 KIQ394131:KIR394131 KSM394131:KSN394131 LCI394131:LCJ394131 LME394131:LMF394131 LWA394131:LWB394131 MFW394131:MFX394131 MPS394131:MPT394131 MZO394131:MZP394131 NJK394131:NJL394131 NTG394131:NTH394131 ODC394131:ODD394131 OMY394131:OMZ394131 OWU394131:OWV394131 PGQ394131:PGR394131 PQM394131:PQN394131 QAI394131:QAJ394131 QKE394131:QKF394131 QUA394131:QUB394131 RDW394131:RDX394131 RNS394131:RNT394131 RXO394131:RXP394131 SHK394131:SHL394131 SRG394131:SRH394131 TBC394131:TBD394131 TKY394131:TKZ394131 TUU394131:TUV394131 UEQ394131:UER394131 UOM394131:UON394131 UYI394131:UYJ394131 VIE394131:VIF394131 VSA394131:VSB394131 WBW394131:WBX394131 WLS394131:WLT394131 WVO394131:WVP394131 G459667:H459667 JC459667:JD459667 SY459667:SZ459667 ACU459667:ACV459667 AMQ459667:AMR459667 AWM459667:AWN459667 BGI459667:BGJ459667 BQE459667:BQF459667 CAA459667:CAB459667 CJW459667:CJX459667 CTS459667:CTT459667 DDO459667:DDP459667 DNK459667:DNL459667 DXG459667:DXH459667 EHC459667:EHD459667 EQY459667:EQZ459667 FAU459667:FAV459667 FKQ459667:FKR459667 FUM459667:FUN459667 GEI459667:GEJ459667 GOE459667:GOF459667 GYA459667:GYB459667 HHW459667:HHX459667 HRS459667:HRT459667 IBO459667:IBP459667 ILK459667:ILL459667 IVG459667:IVH459667 JFC459667:JFD459667 JOY459667:JOZ459667 JYU459667:JYV459667 KIQ459667:KIR459667 KSM459667:KSN459667 LCI459667:LCJ459667 LME459667:LMF459667 LWA459667:LWB459667 MFW459667:MFX459667 MPS459667:MPT459667 MZO459667:MZP459667 NJK459667:NJL459667 NTG459667:NTH459667 ODC459667:ODD459667 OMY459667:OMZ459667 OWU459667:OWV459667 PGQ459667:PGR459667 PQM459667:PQN459667 QAI459667:QAJ459667 QKE459667:QKF459667 QUA459667:QUB459667 RDW459667:RDX459667 RNS459667:RNT459667 RXO459667:RXP459667 SHK459667:SHL459667 SRG459667:SRH459667 TBC459667:TBD459667 TKY459667:TKZ459667 TUU459667:TUV459667 UEQ459667:UER459667 UOM459667:UON459667 UYI459667:UYJ459667 VIE459667:VIF459667 VSA459667:VSB459667 WBW459667:WBX459667 WLS459667:WLT459667 WVO459667:WVP459667 G525203:H525203 JC525203:JD525203 SY525203:SZ525203 ACU525203:ACV525203 AMQ525203:AMR525203 AWM525203:AWN525203 BGI525203:BGJ525203 BQE525203:BQF525203 CAA525203:CAB525203 CJW525203:CJX525203 CTS525203:CTT525203 DDO525203:DDP525203 DNK525203:DNL525203 DXG525203:DXH525203 EHC525203:EHD525203 EQY525203:EQZ525203 FAU525203:FAV525203 FKQ525203:FKR525203 FUM525203:FUN525203 GEI525203:GEJ525203 GOE525203:GOF525203 GYA525203:GYB525203 HHW525203:HHX525203 HRS525203:HRT525203 IBO525203:IBP525203 ILK525203:ILL525203 IVG525203:IVH525203 JFC525203:JFD525203 JOY525203:JOZ525203 JYU525203:JYV525203 KIQ525203:KIR525203 KSM525203:KSN525203 LCI525203:LCJ525203 LME525203:LMF525203 LWA525203:LWB525203 MFW525203:MFX525203 MPS525203:MPT525203 MZO525203:MZP525203 NJK525203:NJL525203 NTG525203:NTH525203 ODC525203:ODD525203 OMY525203:OMZ525203 OWU525203:OWV525203 PGQ525203:PGR525203 PQM525203:PQN525203 QAI525203:QAJ525203 QKE525203:QKF525203 QUA525203:QUB525203 RDW525203:RDX525203 RNS525203:RNT525203 RXO525203:RXP525203 SHK525203:SHL525203 SRG525203:SRH525203 TBC525203:TBD525203 TKY525203:TKZ525203 TUU525203:TUV525203 UEQ525203:UER525203 UOM525203:UON525203 UYI525203:UYJ525203 VIE525203:VIF525203 VSA525203:VSB525203 WBW525203:WBX525203 WLS525203:WLT525203 WVO525203:WVP525203 G590739:H590739 JC590739:JD590739 SY590739:SZ590739 ACU590739:ACV590739 AMQ590739:AMR590739 AWM590739:AWN590739 BGI590739:BGJ590739 BQE590739:BQF590739 CAA590739:CAB590739 CJW590739:CJX590739 CTS590739:CTT590739 DDO590739:DDP590739 DNK590739:DNL590739 DXG590739:DXH590739 EHC590739:EHD590739 EQY590739:EQZ590739 FAU590739:FAV590739 FKQ590739:FKR590739 FUM590739:FUN590739 GEI590739:GEJ590739 GOE590739:GOF590739 GYA590739:GYB590739 HHW590739:HHX590739 HRS590739:HRT590739 IBO590739:IBP590739 ILK590739:ILL590739 IVG590739:IVH590739 JFC590739:JFD590739 JOY590739:JOZ590739 JYU590739:JYV590739 KIQ590739:KIR590739 KSM590739:KSN590739 LCI590739:LCJ590739 LME590739:LMF590739 LWA590739:LWB590739 MFW590739:MFX590739 MPS590739:MPT590739 MZO590739:MZP590739 NJK590739:NJL590739 NTG590739:NTH590739 ODC590739:ODD590739 OMY590739:OMZ590739 OWU590739:OWV590739 PGQ590739:PGR590739 PQM590739:PQN590739 QAI590739:QAJ590739 QKE590739:QKF590739 QUA590739:QUB590739 RDW590739:RDX590739 RNS590739:RNT590739 RXO590739:RXP590739 SHK590739:SHL590739 SRG590739:SRH590739 TBC590739:TBD590739 TKY590739:TKZ590739 TUU590739:TUV590739 UEQ590739:UER590739 UOM590739:UON590739 UYI590739:UYJ590739 VIE590739:VIF590739 VSA590739:VSB590739 WBW590739:WBX590739 WLS590739:WLT590739 WVO590739:WVP590739 G656275:H656275 JC656275:JD656275 SY656275:SZ656275 ACU656275:ACV656275 AMQ656275:AMR656275 AWM656275:AWN656275 BGI656275:BGJ656275 BQE656275:BQF656275 CAA656275:CAB656275 CJW656275:CJX656275 CTS656275:CTT656275 DDO656275:DDP656275 DNK656275:DNL656275 DXG656275:DXH656275 EHC656275:EHD656275 EQY656275:EQZ656275 FAU656275:FAV656275 FKQ656275:FKR656275 FUM656275:FUN656275 GEI656275:GEJ656275 GOE656275:GOF656275 GYA656275:GYB656275 HHW656275:HHX656275 HRS656275:HRT656275 IBO656275:IBP656275 ILK656275:ILL656275 IVG656275:IVH656275 JFC656275:JFD656275 JOY656275:JOZ656275 JYU656275:JYV656275 KIQ656275:KIR656275 KSM656275:KSN656275 LCI656275:LCJ656275 LME656275:LMF656275 LWA656275:LWB656275 MFW656275:MFX656275 MPS656275:MPT656275 MZO656275:MZP656275 NJK656275:NJL656275 NTG656275:NTH656275 ODC656275:ODD656275 OMY656275:OMZ656275 OWU656275:OWV656275 PGQ656275:PGR656275 PQM656275:PQN656275 QAI656275:QAJ656275 QKE656275:QKF656275 QUA656275:QUB656275 RDW656275:RDX656275 RNS656275:RNT656275 RXO656275:RXP656275 SHK656275:SHL656275 SRG656275:SRH656275 TBC656275:TBD656275 TKY656275:TKZ656275 TUU656275:TUV656275 UEQ656275:UER656275 UOM656275:UON656275 UYI656275:UYJ656275 VIE656275:VIF656275 VSA656275:VSB656275 WBW656275:WBX656275 WLS656275:WLT656275 WVO656275:WVP656275 G721811:H721811 JC721811:JD721811 SY721811:SZ721811 ACU721811:ACV721811 AMQ721811:AMR721811 AWM721811:AWN721811 BGI721811:BGJ721811 BQE721811:BQF721811 CAA721811:CAB721811 CJW721811:CJX721811 CTS721811:CTT721811 DDO721811:DDP721811 DNK721811:DNL721811 DXG721811:DXH721811 EHC721811:EHD721811 EQY721811:EQZ721811 FAU721811:FAV721811 FKQ721811:FKR721811 FUM721811:FUN721811 GEI721811:GEJ721811 GOE721811:GOF721811 GYA721811:GYB721811 HHW721811:HHX721811 HRS721811:HRT721811 IBO721811:IBP721811 ILK721811:ILL721811 IVG721811:IVH721811 JFC721811:JFD721811 JOY721811:JOZ721811 JYU721811:JYV721811 KIQ721811:KIR721811 KSM721811:KSN721811 LCI721811:LCJ721811 LME721811:LMF721811 LWA721811:LWB721811 MFW721811:MFX721811 MPS721811:MPT721811 MZO721811:MZP721811 NJK721811:NJL721811 NTG721811:NTH721811 ODC721811:ODD721811 OMY721811:OMZ721811 OWU721811:OWV721811 PGQ721811:PGR721811 PQM721811:PQN721811 QAI721811:QAJ721811 QKE721811:QKF721811 QUA721811:QUB721811 RDW721811:RDX721811 RNS721811:RNT721811 RXO721811:RXP721811 SHK721811:SHL721811 SRG721811:SRH721811 TBC721811:TBD721811 TKY721811:TKZ721811 TUU721811:TUV721811 UEQ721811:UER721811 UOM721811:UON721811 UYI721811:UYJ721811 VIE721811:VIF721811 VSA721811:VSB721811 WBW721811:WBX721811 WLS721811:WLT721811 WVO721811:WVP721811 G787347:H787347 JC787347:JD787347 SY787347:SZ787347 ACU787347:ACV787347 AMQ787347:AMR787347 AWM787347:AWN787347 BGI787347:BGJ787347 BQE787347:BQF787347 CAA787347:CAB787347 CJW787347:CJX787347 CTS787347:CTT787347 DDO787347:DDP787347 DNK787347:DNL787347 DXG787347:DXH787347 EHC787347:EHD787347 EQY787347:EQZ787347 FAU787347:FAV787347 FKQ787347:FKR787347 FUM787347:FUN787347 GEI787347:GEJ787347 GOE787347:GOF787347 GYA787347:GYB787347 HHW787347:HHX787347 HRS787347:HRT787347 IBO787347:IBP787347 ILK787347:ILL787347 IVG787347:IVH787347 JFC787347:JFD787347 JOY787347:JOZ787347 JYU787347:JYV787347 KIQ787347:KIR787347 KSM787347:KSN787347 LCI787347:LCJ787347 LME787347:LMF787347 LWA787347:LWB787347 MFW787347:MFX787347 MPS787347:MPT787347 MZO787347:MZP787347 NJK787347:NJL787347 NTG787347:NTH787347 ODC787347:ODD787347 OMY787347:OMZ787347 OWU787347:OWV787347 PGQ787347:PGR787347 PQM787347:PQN787347 QAI787347:QAJ787347 QKE787347:QKF787347 QUA787347:QUB787347 RDW787347:RDX787347 RNS787347:RNT787347 RXO787347:RXP787347 SHK787347:SHL787347 SRG787347:SRH787347 TBC787347:TBD787347 TKY787347:TKZ787347 TUU787347:TUV787347 UEQ787347:UER787347 UOM787347:UON787347 UYI787347:UYJ787347 VIE787347:VIF787347 VSA787347:VSB787347 WBW787347:WBX787347 WLS787347:WLT787347 WVO787347:WVP787347 G852883:H852883 JC852883:JD852883 SY852883:SZ852883 ACU852883:ACV852883 AMQ852883:AMR852883 AWM852883:AWN852883 BGI852883:BGJ852883 BQE852883:BQF852883 CAA852883:CAB852883 CJW852883:CJX852883 CTS852883:CTT852883 DDO852883:DDP852883 DNK852883:DNL852883 DXG852883:DXH852883 EHC852883:EHD852883 EQY852883:EQZ852883 FAU852883:FAV852883 FKQ852883:FKR852883 FUM852883:FUN852883 GEI852883:GEJ852883 GOE852883:GOF852883 GYA852883:GYB852883 HHW852883:HHX852883 HRS852883:HRT852883 IBO852883:IBP852883 ILK852883:ILL852883 IVG852883:IVH852883 JFC852883:JFD852883 JOY852883:JOZ852883 JYU852883:JYV852883 KIQ852883:KIR852883 KSM852883:KSN852883 LCI852883:LCJ852883 LME852883:LMF852883 LWA852883:LWB852883 MFW852883:MFX852883 MPS852883:MPT852883 MZO852883:MZP852883 NJK852883:NJL852883 NTG852883:NTH852883 ODC852883:ODD852883 OMY852883:OMZ852883 OWU852883:OWV852883 PGQ852883:PGR852883 PQM852883:PQN852883 QAI852883:QAJ852883 QKE852883:QKF852883 QUA852883:QUB852883 RDW852883:RDX852883 RNS852883:RNT852883 RXO852883:RXP852883 SHK852883:SHL852883 SRG852883:SRH852883 TBC852883:TBD852883 TKY852883:TKZ852883 TUU852883:TUV852883 UEQ852883:UER852883 UOM852883:UON852883 UYI852883:UYJ852883 VIE852883:VIF852883 VSA852883:VSB852883 WBW852883:WBX852883 WLS852883:WLT852883 WVO852883:WVP852883 G918419:H918419 JC918419:JD918419 SY918419:SZ918419 ACU918419:ACV918419 AMQ918419:AMR918419 AWM918419:AWN918419 BGI918419:BGJ918419 BQE918419:BQF918419 CAA918419:CAB918419 CJW918419:CJX918419 CTS918419:CTT918419 DDO918419:DDP918419 DNK918419:DNL918419 DXG918419:DXH918419 EHC918419:EHD918419 EQY918419:EQZ918419 FAU918419:FAV918419 FKQ918419:FKR918419 FUM918419:FUN918419 GEI918419:GEJ918419 GOE918419:GOF918419 GYA918419:GYB918419 HHW918419:HHX918419 HRS918419:HRT918419 IBO918419:IBP918419 ILK918419:ILL918419 IVG918419:IVH918419 JFC918419:JFD918419 JOY918419:JOZ918419 JYU918419:JYV918419 KIQ918419:KIR918419 KSM918419:KSN918419 LCI918419:LCJ918419 LME918419:LMF918419 LWA918419:LWB918419 MFW918419:MFX918419 MPS918419:MPT918419 MZO918419:MZP918419 NJK918419:NJL918419 NTG918419:NTH918419 ODC918419:ODD918419 OMY918419:OMZ918419 OWU918419:OWV918419 PGQ918419:PGR918419 PQM918419:PQN918419 QAI918419:QAJ918419 QKE918419:QKF918419 QUA918419:QUB918419 RDW918419:RDX918419 RNS918419:RNT918419 RXO918419:RXP918419 SHK918419:SHL918419 SRG918419:SRH918419 TBC918419:TBD918419 TKY918419:TKZ918419 TUU918419:TUV918419 UEQ918419:UER918419 UOM918419:UON918419 UYI918419:UYJ918419 VIE918419:VIF918419 VSA918419:VSB918419 WBW918419:WBX918419 WLS918419:WLT918419 WVO918419:WVP918419 G983955:H983955 JC983955:JD983955 SY983955:SZ983955 ACU983955:ACV983955 AMQ983955:AMR983955 AWM983955:AWN983955 BGI983955:BGJ983955 BQE983955:BQF983955 CAA983955:CAB983955 CJW983955:CJX983955 CTS983955:CTT983955 DDO983955:DDP983955 DNK983955:DNL983955 DXG983955:DXH983955 EHC983955:EHD983955 EQY983955:EQZ983955 FAU983955:FAV983955 FKQ983955:FKR983955 FUM983955:FUN983955 GEI983955:GEJ983955 GOE983955:GOF983955 GYA983955:GYB983955 HHW983955:HHX983955 HRS983955:HRT983955 IBO983955:IBP983955 ILK983955:ILL983955 IVG983955:IVH983955 JFC983955:JFD983955 JOY983955:JOZ983955 JYU983955:JYV983955 KIQ983955:KIR983955 KSM983955:KSN983955 LCI983955:LCJ983955 LME983955:LMF983955 LWA983955:LWB983955 MFW983955:MFX983955 MPS983955:MPT983955 MZO983955:MZP983955 NJK983955:NJL983955 NTG983955:NTH983955 ODC983955:ODD983955 OMY983955:OMZ983955 OWU983955:OWV983955 PGQ983955:PGR983955 PQM983955:PQN983955 QAI983955:QAJ983955 QKE983955:QKF983955 QUA983955:QUB983955 RDW983955:RDX983955 RNS983955:RNT983955 RXO983955:RXP983955 SHK983955:SHL983955 SRG983955:SRH983955 TBC983955:TBD983955 TKY983955:TKZ983955 TUU983955:TUV983955 UEQ983955:UER983955 UOM983955:UON983955 UYI983955:UYJ983955 VIE983955:VIF983955 VSA983955:VSB983955 WBW983955:WBX983955 WLS983955:WLT983955 WVO983955:WVP983955"/>
    <dataValidation allowBlank="1" showInputMessage="1" showErrorMessage="1" promptTitle="Benefit#1 Description Example" prompt="Benefit Description for Entry #1 is listed here." sqref="I912 JE912 TA912 ACW912 AMS912 AWO912 BGK912 BQG912 CAC912 CJY912 CTU912 DDQ912 DNM912 DXI912 EHE912 ERA912 FAW912 FKS912 FUO912 GEK912 GOG912 GYC912 HHY912 HRU912 IBQ912 ILM912 IVI912 JFE912 JPA912 JYW912 KIS912 KSO912 LCK912 LMG912 LWC912 MFY912 MPU912 MZQ912 NJM912 NTI912 ODE912 ONA912 OWW912 PGS912 PQO912 QAK912 QKG912 QUC912 RDY912 RNU912 RXQ912 SHM912 SRI912 TBE912 TLA912 TUW912 UES912 UOO912 UYK912 VIG912 VSC912 WBY912 WLU912 WVQ912 I66448 JE66448 TA66448 ACW66448 AMS66448 AWO66448 BGK66448 BQG66448 CAC66448 CJY66448 CTU66448 DDQ66448 DNM66448 DXI66448 EHE66448 ERA66448 FAW66448 FKS66448 FUO66448 GEK66448 GOG66448 GYC66448 HHY66448 HRU66448 IBQ66448 ILM66448 IVI66448 JFE66448 JPA66448 JYW66448 KIS66448 KSO66448 LCK66448 LMG66448 LWC66448 MFY66448 MPU66448 MZQ66448 NJM66448 NTI66448 ODE66448 ONA66448 OWW66448 PGS66448 PQO66448 QAK66448 QKG66448 QUC66448 RDY66448 RNU66448 RXQ66448 SHM66448 SRI66448 TBE66448 TLA66448 TUW66448 UES66448 UOO66448 UYK66448 VIG66448 VSC66448 WBY66448 WLU66448 WVQ66448 I131984 JE131984 TA131984 ACW131984 AMS131984 AWO131984 BGK131984 BQG131984 CAC131984 CJY131984 CTU131984 DDQ131984 DNM131984 DXI131984 EHE131984 ERA131984 FAW131984 FKS131984 FUO131984 GEK131984 GOG131984 GYC131984 HHY131984 HRU131984 IBQ131984 ILM131984 IVI131984 JFE131984 JPA131984 JYW131984 KIS131984 KSO131984 LCK131984 LMG131984 LWC131984 MFY131984 MPU131984 MZQ131984 NJM131984 NTI131984 ODE131984 ONA131984 OWW131984 PGS131984 PQO131984 QAK131984 QKG131984 QUC131984 RDY131984 RNU131984 RXQ131984 SHM131984 SRI131984 TBE131984 TLA131984 TUW131984 UES131984 UOO131984 UYK131984 VIG131984 VSC131984 WBY131984 WLU131984 WVQ131984 I197520 JE197520 TA197520 ACW197520 AMS197520 AWO197520 BGK197520 BQG197520 CAC197520 CJY197520 CTU197520 DDQ197520 DNM197520 DXI197520 EHE197520 ERA197520 FAW197520 FKS197520 FUO197520 GEK197520 GOG197520 GYC197520 HHY197520 HRU197520 IBQ197520 ILM197520 IVI197520 JFE197520 JPA197520 JYW197520 KIS197520 KSO197520 LCK197520 LMG197520 LWC197520 MFY197520 MPU197520 MZQ197520 NJM197520 NTI197520 ODE197520 ONA197520 OWW197520 PGS197520 PQO197520 QAK197520 QKG197520 QUC197520 RDY197520 RNU197520 RXQ197520 SHM197520 SRI197520 TBE197520 TLA197520 TUW197520 UES197520 UOO197520 UYK197520 VIG197520 VSC197520 WBY197520 WLU197520 WVQ197520 I263056 JE263056 TA263056 ACW263056 AMS263056 AWO263056 BGK263056 BQG263056 CAC263056 CJY263056 CTU263056 DDQ263056 DNM263056 DXI263056 EHE263056 ERA263056 FAW263056 FKS263056 FUO263056 GEK263056 GOG263056 GYC263056 HHY263056 HRU263056 IBQ263056 ILM263056 IVI263056 JFE263056 JPA263056 JYW263056 KIS263056 KSO263056 LCK263056 LMG263056 LWC263056 MFY263056 MPU263056 MZQ263056 NJM263056 NTI263056 ODE263056 ONA263056 OWW263056 PGS263056 PQO263056 QAK263056 QKG263056 QUC263056 RDY263056 RNU263056 RXQ263056 SHM263056 SRI263056 TBE263056 TLA263056 TUW263056 UES263056 UOO263056 UYK263056 VIG263056 VSC263056 WBY263056 WLU263056 WVQ263056 I328592 JE328592 TA328592 ACW328592 AMS328592 AWO328592 BGK328592 BQG328592 CAC328592 CJY328592 CTU328592 DDQ328592 DNM328592 DXI328592 EHE328592 ERA328592 FAW328592 FKS328592 FUO328592 GEK328592 GOG328592 GYC328592 HHY328592 HRU328592 IBQ328592 ILM328592 IVI328592 JFE328592 JPA328592 JYW328592 KIS328592 KSO328592 LCK328592 LMG328592 LWC328592 MFY328592 MPU328592 MZQ328592 NJM328592 NTI328592 ODE328592 ONA328592 OWW328592 PGS328592 PQO328592 QAK328592 QKG328592 QUC328592 RDY328592 RNU328592 RXQ328592 SHM328592 SRI328592 TBE328592 TLA328592 TUW328592 UES328592 UOO328592 UYK328592 VIG328592 VSC328592 WBY328592 WLU328592 WVQ328592 I394128 JE394128 TA394128 ACW394128 AMS394128 AWO394128 BGK394128 BQG394128 CAC394128 CJY394128 CTU394128 DDQ394128 DNM394128 DXI394128 EHE394128 ERA394128 FAW394128 FKS394128 FUO394128 GEK394128 GOG394128 GYC394128 HHY394128 HRU394128 IBQ394128 ILM394128 IVI394128 JFE394128 JPA394128 JYW394128 KIS394128 KSO394128 LCK394128 LMG394128 LWC394128 MFY394128 MPU394128 MZQ394128 NJM394128 NTI394128 ODE394128 ONA394128 OWW394128 PGS394128 PQO394128 QAK394128 QKG394128 QUC394128 RDY394128 RNU394128 RXQ394128 SHM394128 SRI394128 TBE394128 TLA394128 TUW394128 UES394128 UOO394128 UYK394128 VIG394128 VSC394128 WBY394128 WLU394128 WVQ394128 I459664 JE459664 TA459664 ACW459664 AMS459664 AWO459664 BGK459664 BQG459664 CAC459664 CJY459664 CTU459664 DDQ459664 DNM459664 DXI459664 EHE459664 ERA459664 FAW459664 FKS459664 FUO459664 GEK459664 GOG459664 GYC459664 HHY459664 HRU459664 IBQ459664 ILM459664 IVI459664 JFE459664 JPA459664 JYW459664 KIS459664 KSO459664 LCK459664 LMG459664 LWC459664 MFY459664 MPU459664 MZQ459664 NJM459664 NTI459664 ODE459664 ONA459664 OWW459664 PGS459664 PQO459664 QAK459664 QKG459664 QUC459664 RDY459664 RNU459664 RXQ459664 SHM459664 SRI459664 TBE459664 TLA459664 TUW459664 UES459664 UOO459664 UYK459664 VIG459664 VSC459664 WBY459664 WLU459664 WVQ459664 I525200 JE525200 TA525200 ACW525200 AMS525200 AWO525200 BGK525200 BQG525200 CAC525200 CJY525200 CTU525200 DDQ525200 DNM525200 DXI525200 EHE525200 ERA525200 FAW525200 FKS525200 FUO525200 GEK525200 GOG525200 GYC525200 HHY525200 HRU525200 IBQ525200 ILM525200 IVI525200 JFE525200 JPA525200 JYW525200 KIS525200 KSO525200 LCK525200 LMG525200 LWC525200 MFY525200 MPU525200 MZQ525200 NJM525200 NTI525200 ODE525200 ONA525200 OWW525200 PGS525200 PQO525200 QAK525200 QKG525200 QUC525200 RDY525200 RNU525200 RXQ525200 SHM525200 SRI525200 TBE525200 TLA525200 TUW525200 UES525200 UOO525200 UYK525200 VIG525200 VSC525200 WBY525200 WLU525200 WVQ525200 I590736 JE590736 TA590736 ACW590736 AMS590736 AWO590736 BGK590736 BQG590736 CAC590736 CJY590736 CTU590736 DDQ590736 DNM590736 DXI590736 EHE590736 ERA590736 FAW590736 FKS590736 FUO590736 GEK590736 GOG590736 GYC590736 HHY590736 HRU590736 IBQ590736 ILM590736 IVI590736 JFE590736 JPA590736 JYW590736 KIS590736 KSO590736 LCK590736 LMG590736 LWC590736 MFY590736 MPU590736 MZQ590736 NJM590736 NTI590736 ODE590736 ONA590736 OWW590736 PGS590736 PQO590736 QAK590736 QKG590736 QUC590736 RDY590736 RNU590736 RXQ590736 SHM590736 SRI590736 TBE590736 TLA590736 TUW590736 UES590736 UOO590736 UYK590736 VIG590736 VSC590736 WBY590736 WLU590736 WVQ590736 I656272 JE656272 TA656272 ACW656272 AMS656272 AWO656272 BGK656272 BQG656272 CAC656272 CJY656272 CTU656272 DDQ656272 DNM656272 DXI656272 EHE656272 ERA656272 FAW656272 FKS656272 FUO656272 GEK656272 GOG656272 GYC656272 HHY656272 HRU656272 IBQ656272 ILM656272 IVI656272 JFE656272 JPA656272 JYW656272 KIS656272 KSO656272 LCK656272 LMG656272 LWC656272 MFY656272 MPU656272 MZQ656272 NJM656272 NTI656272 ODE656272 ONA656272 OWW656272 PGS656272 PQO656272 QAK656272 QKG656272 QUC656272 RDY656272 RNU656272 RXQ656272 SHM656272 SRI656272 TBE656272 TLA656272 TUW656272 UES656272 UOO656272 UYK656272 VIG656272 VSC656272 WBY656272 WLU656272 WVQ656272 I721808 JE721808 TA721808 ACW721808 AMS721808 AWO721808 BGK721808 BQG721808 CAC721808 CJY721808 CTU721808 DDQ721808 DNM721808 DXI721808 EHE721808 ERA721808 FAW721808 FKS721808 FUO721808 GEK721808 GOG721808 GYC721808 HHY721808 HRU721808 IBQ721808 ILM721808 IVI721808 JFE721808 JPA721808 JYW721808 KIS721808 KSO721808 LCK721808 LMG721808 LWC721808 MFY721808 MPU721808 MZQ721808 NJM721808 NTI721808 ODE721808 ONA721808 OWW721808 PGS721808 PQO721808 QAK721808 QKG721808 QUC721808 RDY721808 RNU721808 RXQ721808 SHM721808 SRI721808 TBE721808 TLA721808 TUW721808 UES721808 UOO721808 UYK721808 VIG721808 VSC721808 WBY721808 WLU721808 WVQ721808 I787344 JE787344 TA787344 ACW787344 AMS787344 AWO787344 BGK787344 BQG787344 CAC787344 CJY787344 CTU787344 DDQ787344 DNM787344 DXI787344 EHE787344 ERA787344 FAW787344 FKS787344 FUO787344 GEK787344 GOG787344 GYC787344 HHY787344 HRU787344 IBQ787344 ILM787344 IVI787344 JFE787344 JPA787344 JYW787344 KIS787344 KSO787344 LCK787344 LMG787344 LWC787344 MFY787344 MPU787344 MZQ787344 NJM787344 NTI787344 ODE787344 ONA787344 OWW787344 PGS787344 PQO787344 QAK787344 QKG787344 QUC787344 RDY787344 RNU787344 RXQ787344 SHM787344 SRI787344 TBE787344 TLA787344 TUW787344 UES787344 UOO787344 UYK787344 VIG787344 VSC787344 WBY787344 WLU787344 WVQ787344 I852880 JE852880 TA852880 ACW852880 AMS852880 AWO852880 BGK852880 BQG852880 CAC852880 CJY852880 CTU852880 DDQ852880 DNM852880 DXI852880 EHE852880 ERA852880 FAW852880 FKS852880 FUO852880 GEK852880 GOG852880 GYC852880 HHY852880 HRU852880 IBQ852880 ILM852880 IVI852880 JFE852880 JPA852880 JYW852880 KIS852880 KSO852880 LCK852880 LMG852880 LWC852880 MFY852880 MPU852880 MZQ852880 NJM852880 NTI852880 ODE852880 ONA852880 OWW852880 PGS852880 PQO852880 QAK852880 QKG852880 QUC852880 RDY852880 RNU852880 RXQ852880 SHM852880 SRI852880 TBE852880 TLA852880 TUW852880 UES852880 UOO852880 UYK852880 VIG852880 VSC852880 WBY852880 WLU852880 WVQ852880 I918416 JE918416 TA918416 ACW918416 AMS918416 AWO918416 BGK918416 BQG918416 CAC918416 CJY918416 CTU918416 DDQ918416 DNM918416 DXI918416 EHE918416 ERA918416 FAW918416 FKS918416 FUO918416 GEK918416 GOG918416 GYC918416 HHY918416 HRU918416 IBQ918416 ILM918416 IVI918416 JFE918416 JPA918416 JYW918416 KIS918416 KSO918416 LCK918416 LMG918416 LWC918416 MFY918416 MPU918416 MZQ918416 NJM918416 NTI918416 ODE918416 ONA918416 OWW918416 PGS918416 PQO918416 QAK918416 QKG918416 QUC918416 RDY918416 RNU918416 RXQ918416 SHM918416 SRI918416 TBE918416 TLA918416 TUW918416 UES918416 UOO918416 UYK918416 VIG918416 VSC918416 WBY918416 WLU918416 WVQ918416 I983952 JE983952 TA983952 ACW983952 AMS983952 AWO983952 BGK983952 BQG983952 CAC983952 CJY983952 CTU983952 DDQ983952 DNM983952 DXI983952 EHE983952 ERA983952 FAW983952 FKS983952 FUO983952 GEK983952 GOG983952 GYC983952 HHY983952 HRU983952 IBQ983952 ILM983952 IVI983952 JFE983952 JPA983952 JYW983952 KIS983952 KSO983952 LCK983952 LMG983952 LWC983952 MFY983952 MPU983952 MZQ983952 NJM983952 NTI983952 ODE983952 ONA983952 OWW983952 PGS983952 PQO983952 QAK983952 QKG983952 QUC983952 RDY983952 RNU983952 RXQ983952 SHM983952 SRI983952 TBE983952 TLA983952 TUW983952 UES983952 UOO983952 UYK983952 VIG983952 VSC983952 WBY983952 WLU983952 WVQ983952"/>
    <dataValidation allowBlank="1" showInputMessage="1" showErrorMessage="1" promptTitle="Benefit #1--Payment by Check" prompt="If payment type for benefit #1 was by check, this box would contain an x." sqref="J912 JF912 TB912 ACX912 AMT912 AWP912 BGL912 BQH912 CAD912 CJZ912 CTV912 DDR912 DNN912 DXJ912 EHF912 ERB912 FAX912 FKT912 FUP912 GEL912 GOH912 GYD912 HHZ912 HRV912 IBR912 ILN912 IVJ912 JFF912 JPB912 JYX912 KIT912 KSP912 LCL912 LMH912 LWD912 MFZ912 MPV912 MZR912 NJN912 NTJ912 ODF912 ONB912 OWX912 PGT912 PQP912 QAL912 QKH912 QUD912 RDZ912 RNV912 RXR912 SHN912 SRJ912 TBF912 TLB912 TUX912 UET912 UOP912 UYL912 VIH912 VSD912 WBZ912 WLV912 WVR912 J66448 JF66448 TB66448 ACX66448 AMT66448 AWP66448 BGL66448 BQH66448 CAD66448 CJZ66448 CTV66448 DDR66448 DNN66448 DXJ66448 EHF66448 ERB66448 FAX66448 FKT66448 FUP66448 GEL66448 GOH66448 GYD66448 HHZ66448 HRV66448 IBR66448 ILN66448 IVJ66448 JFF66448 JPB66448 JYX66448 KIT66448 KSP66448 LCL66448 LMH66448 LWD66448 MFZ66448 MPV66448 MZR66448 NJN66448 NTJ66448 ODF66448 ONB66448 OWX66448 PGT66448 PQP66448 QAL66448 QKH66448 QUD66448 RDZ66448 RNV66448 RXR66448 SHN66448 SRJ66448 TBF66448 TLB66448 TUX66448 UET66448 UOP66448 UYL66448 VIH66448 VSD66448 WBZ66448 WLV66448 WVR66448 J131984 JF131984 TB131984 ACX131984 AMT131984 AWP131984 BGL131984 BQH131984 CAD131984 CJZ131984 CTV131984 DDR131984 DNN131984 DXJ131984 EHF131984 ERB131984 FAX131984 FKT131984 FUP131984 GEL131984 GOH131984 GYD131984 HHZ131984 HRV131984 IBR131984 ILN131984 IVJ131984 JFF131984 JPB131984 JYX131984 KIT131984 KSP131984 LCL131984 LMH131984 LWD131984 MFZ131984 MPV131984 MZR131984 NJN131984 NTJ131984 ODF131984 ONB131984 OWX131984 PGT131984 PQP131984 QAL131984 QKH131984 QUD131984 RDZ131984 RNV131984 RXR131984 SHN131984 SRJ131984 TBF131984 TLB131984 TUX131984 UET131984 UOP131984 UYL131984 VIH131984 VSD131984 WBZ131984 WLV131984 WVR131984 J197520 JF197520 TB197520 ACX197520 AMT197520 AWP197520 BGL197520 BQH197520 CAD197520 CJZ197520 CTV197520 DDR197520 DNN197520 DXJ197520 EHF197520 ERB197520 FAX197520 FKT197520 FUP197520 GEL197520 GOH197520 GYD197520 HHZ197520 HRV197520 IBR197520 ILN197520 IVJ197520 JFF197520 JPB197520 JYX197520 KIT197520 KSP197520 LCL197520 LMH197520 LWD197520 MFZ197520 MPV197520 MZR197520 NJN197520 NTJ197520 ODF197520 ONB197520 OWX197520 PGT197520 PQP197520 QAL197520 QKH197520 QUD197520 RDZ197520 RNV197520 RXR197520 SHN197520 SRJ197520 TBF197520 TLB197520 TUX197520 UET197520 UOP197520 UYL197520 VIH197520 VSD197520 WBZ197520 WLV197520 WVR197520 J263056 JF263056 TB263056 ACX263056 AMT263056 AWP263056 BGL263056 BQH263056 CAD263056 CJZ263056 CTV263056 DDR263056 DNN263056 DXJ263056 EHF263056 ERB263056 FAX263056 FKT263056 FUP263056 GEL263056 GOH263056 GYD263056 HHZ263056 HRV263056 IBR263056 ILN263056 IVJ263056 JFF263056 JPB263056 JYX263056 KIT263056 KSP263056 LCL263056 LMH263056 LWD263056 MFZ263056 MPV263056 MZR263056 NJN263056 NTJ263056 ODF263056 ONB263056 OWX263056 PGT263056 PQP263056 QAL263056 QKH263056 QUD263056 RDZ263056 RNV263056 RXR263056 SHN263056 SRJ263056 TBF263056 TLB263056 TUX263056 UET263056 UOP263056 UYL263056 VIH263056 VSD263056 WBZ263056 WLV263056 WVR263056 J328592 JF328592 TB328592 ACX328592 AMT328592 AWP328592 BGL328592 BQH328592 CAD328592 CJZ328592 CTV328592 DDR328592 DNN328592 DXJ328592 EHF328592 ERB328592 FAX328592 FKT328592 FUP328592 GEL328592 GOH328592 GYD328592 HHZ328592 HRV328592 IBR328592 ILN328592 IVJ328592 JFF328592 JPB328592 JYX328592 KIT328592 KSP328592 LCL328592 LMH328592 LWD328592 MFZ328592 MPV328592 MZR328592 NJN328592 NTJ328592 ODF328592 ONB328592 OWX328592 PGT328592 PQP328592 QAL328592 QKH328592 QUD328592 RDZ328592 RNV328592 RXR328592 SHN328592 SRJ328592 TBF328592 TLB328592 TUX328592 UET328592 UOP328592 UYL328592 VIH328592 VSD328592 WBZ328592 WLV328592 WVR328592 J394128 JF394128 TB394128 ACX394128 AMT394128 AWP394128 BGL394128 BQH394128 CAD394128 CJZ394128 CTV394128 DDR394128 DNN394128 DXJ394128 EHF394128 ERB394128 FAX394128 FKT394128 FUP394128 GEL394128 GOH394128 GYD394128 HHZ394128 HRV394128 IBR394128 ILN394128 IVJ394128 JFF394128 JPB394128 JYX394128 KIT394128 KSP394128 LCL394128 LMH394128 LWD394128 MFZ394128 MPV394128 MZR394128 NJN394128 NTJ394128 ODF394128 ONB394128 OWX394128 PGT394128 PQP394128 QAL394128 QKH394128 QUD394128 RDZ394128 RNV394128 RXR394128 SHN394128 SRJ394128 TBF394128 TLB394128 TUX394128 UET394128 UOP394128 UYL394128 VIH394128 VSD394128 WBZ394128 WLV394128 WVR394128 J459664 JF459664 TB459664 ACX459664 AMT459664 AWP459664 BGL459664 BQH459664 CAD459664 CJZ459664 CTV459664 DDR459664 DNN459664 DXJ459664 EHF459664 ERB459664 FAX459664 FKT459664 FUP459664 GEL459664 GOH459664 GYD459664 HHZ459664 HRV459664 IBR459664 ILN459664 IVJ459664 JFF459664 JPB459664 JYX459664 KIT459664 KSP459664 LCL459664 LMH459664 LWD459664 MFZ459664 MPV459664 MZR459664 NJN459664 NTJ459664 ODF459664 ONB459664 OWX459664 PGT459664 PQP459664 QAL459664 QKH459664 QUD459664 RDZ459664 RNV459664 RXR459664 SHN459664 SRJ459664 TBF459664 TLB459664 TUX459664 UET459664 UOP459664 UYL459664 VIH459664 VSD459664 WBZ459664 WLV459664 WVR459664 J525200 JF525200 TB525200 ACX525200 AMT525200 AWP525200 BGL525200 BQH525200 CAD525200 CJZ525200 CTV525200 DDR525200 DNN525200 DXJ525200 EHF525200 ERB525200 FAX525200 FKT525200 FUP525200 GEL525200 GOH525200 GYD525200 HHZ525200 HRV525200 IBR525200 ILN525200 IVJ525200 JFF525200 JPB525200 JYX525200 KIT525200 KSP525200 LCL525200 LMH525200 LWD525200 MFZ525200 MPV525200 MZR525200 NJN525200 NTJ525200 ODF525200 ONB525200 OWX525200 PGT525200 PQP525200 QAL525200 QKH525200 QUD525200 RDZ525200 RNV525200 RXR525200 SHN525200 SRJ525200 TBF525200 TLB525200 TUX525200 UET525200 UOP525200 UYL525200 VIH525200 VSD525200 WBZ525200 WLV525200 WVR525200 J590736 JF590736 TB590736 ACX590736 AMT590736 AWP590736 BGL590736 BQH590736 CAD590736 CJZ590736 CTV590736 DDR590736 DNN590736 DXJ590736 EHF590736 ERB590736 FAX590736 FKT590736 FUP590736 GEL590736 GOH590736 GYD590736 HHZ590736 HRV590736 IBR590736 ILN590736 IVJ590736 JFF590736 JPB590736 JYX590736 KIT590736 KSP590736 LCL590736 LMH590736 LWD590736 MFZ590736 MPV590736 MZR590736 NJN590736 NTJ590736 ODF590736 ONB590736 OWX590736 PGT590736 PQP590736 QAL590736 QKH590736 QUD590736 RDZ590736 RNV590736 RXR590736 SHN590736 SRJ590736 TBF590736 TLB590736 TUX590736 UET590736 UOP590736 UYL590736 VIH590736 VSD590736 WBZ590736 WLV590736 WVR590736 J656272 JF656272 TB656272 ACX656272 AMT656272 AWP656272 BGL656272 BQH656272 CAD656272 CJZ656272 CTV656272 DDR656272 DNN656272 DXJ656272 EHF656272 ERB656272 FAX656272 FKT656272 FUP656272 GEL656272 GOH656272 GYD656272 HHZ656272 HRV656272 IBR656272 ILN656272 IVJ656272 JFF656272 JPB656272 JYX656272 KIT656272 KSP656272 LCL656272 LMH656272 LWD656272 MFZ656272 MPV656272 MZR656272 NJN656272 NTJ656272 ODF656272 ONB656272 OWX656272 PGT656272 PQP656272 QAL656272 QKH656272 QUD656272 RDZ656272 RNV656272 RXR656272 SHN656272 SRJ656272 TBF656272 TLB656272 TUX656272 UET656272 UOP656272 UYL656272 VIH656272 VSD656272 WBZ656272 WLV656272 WVR656272 J721808 JF721808 TB721808 ACX721808 AMT721808 AWP721808 BGL721808 BQH721808 CAD721808 CJZ721808 CTV721808 DDR721808 DNN721808 DXJ721808 EHF721808 ERB721808 FAX721808 FKT721808 FUP721808 GEL721808 GOH721808 GYD721808 HHZ721808 HRV721808 IBR721808 ILN721808 IVJ721808 JFF721808 JPB721808 JYX721808 KIT721808 KSP721808 LCL721808 LMH721808 LWD721808 MFZ721808 MPV721808 MZR721808 NJN721808 NTJ721808 ODF721808 ONB721808 OWX721808 PGT721808 PQP721808 QAL721808 QKH721808 QUD721808 RDZ721808 RNV721808 RXR721808 SHN721808 SRJ721808 TBF721808 TLB721808 TUX721808 UET721808 UOP721808 UYL721808 VIH721808 VSD721808 WBZ721808 WLV721808 WVR721808 J787344 JF787344 TB787344 ACX787344 AMT787344 AWP787344 BGL787344 BQH787344 CAD787344 CJZ787344 CTV787344 DDR787344 DNN787344 DXJ787344 EHF787344 ERB787344 FAX787344 FKT787344 FUP787344 GEL787344 GOH787344 GYD787344 HHZ787344 HRV787344 IBR787344 ILN787344 IVJ787344 JFF787344 JPB787344 JYX787344 KIT787344 KSP787344 LCL787344 LMH787344 LWD787344 MFZ787344 MPV787344 MZR787344 NJN787344 NTJ787344 ODF787344 ONB787344 OWX787344 PGT787344 PQP787344 QAL787344 QKH787344 QUD787344 RDZ787344 RNV787344 RXR787344 SHN787344 SRJ787344 TBF787344 TLB787344 TUX787344 UET787344 UOP787344 UYL787344 VIH787344 VSD787344 WBZ787344 WLV787344 WVR787344 J852880 JF852880 TB852880 ACX852880 AMT852880 AWP852880 BGL852880 BQH852880 CAD852880 CJZ852880 CTV852880 DDR852880 DNN852880 DXJ852880 EHF852880 ERB852880 FAX852880 FKT852880 FUP852880 GEL852880 GOH852880 GYD852880 HHZ852880 HRV852880 IBR852880 ILN852880 IVJ852880 JFF852880 JPB852880 JYX852880 KIT852880 KSP852880 LCL852880 LMH852880 LWD852880 MFZ852880 MPV852880 MZR852880 NJN852880 NTJ852880 ODF852880 ONB852880 OWX852880 PGT852880 PQP852880 QAL852880 QKH852880 QUD852880 RDZ852880 RNV852880 RXR852880 SHN852880 SRJ852880 TBF852880 TLB852880 TUX852880 UET852880 UOP852880 UYL852880 VIH852880 VSD852880 WBZ852880 WLV852880 WVR852880 J918416 JF918416 TB918416 ACX918416 AMT918416 AWP918416 BGL918416 BQH918416 CAD918416 CJZ918416 CTV918416 DDR918416 DNN918416 DXJ918416 EHF918416 ERB918416 FAX918416 FKT918416 FUP918416 GEL918416 GOH918416 GYD918416 HHZ918416 HRV918416 IBR918416 ILN918416 IVJ918416 JFF918416 JPB918416 JYX918416 KIT918416 KSP918416 LCL918416 LMH918416 LWD918416 MFZ918416 MPV918416 MZR918416 NJN918416 NTJ918416 ODF918416 ONB918416 OWX918416 PGT918416 PQP918416 QAL918416 QKH918416 QUD918416 RDZ918416 RNV918416 RXR918416 SHN918416 SRJ918416 TBF918416 TLB918416 TUX918416 UET918416 UOP918416 UYL918416 VIH918416 VSD918416 WBZ918416 WLV918416 WVR918416 J983952 JF983952 TB983952 ACX983952 AMT983952 AWP983952 BGL983952 BQH983952 CAD983952 CJZ983952 CTV983952 DDR983952 DNN983952 DXJ983952 EHF983952 ERB983952 FAX983952 FKT983952 FUP983952 GEL983952 GOH983952 GYD983952 HHZ983952 HRV983952 IBR983952 ILN983952 IVJ983952 JFF983952 JPB983952 JYX983952 KIT983952 KSP983952 LCL983952 LMH983952 LWD983952 MFZ983952 MPV983952 MZR983952 NJN983952 NTJ983952 ODF983952 ONB983952 OWX983952 PGT983952 PQP983952 QAL983952 QKH983952 QUD983952 RDZ983952 RNV983952 RXR983952 SHN983952 SRJ983952 TBF983952 TLB983952 TUX983952 UET983952 UOP983952 UYL983952 VIH983952 VSD983952 WBZ983952 WLV983952 WVR983952"/>
    <dataValidation allowBlank="1" showInputMessage="1" showErrorMessage="1" promptTitle="Benefit #1-- Payment in-kind" prompt="Since the payment type for benefit #1 was in-kind, this box contains an x." sqref="K912 JG912 TC912 ACY912 AMU912 AWQ912 BGM912 BQI912 CAE912 CKA912 CTW912 DDS912 DNO912 DXK912 EHG912 ERC912 FAY912 FKU912 FUQ912 GEM912 GOI912 GYE912 HIA912 HRW912 IBS912 ILO912 IVK912 JFG912 JPC912 JYY912 KIU912 KSQ912 LCM912 LMI912 LWE912 MGA912 MPW912 MZS912 NJO912 NTK912 ODG912 ONC912 OWY912 PGU912 PQQ912 QAM912 QKI912 QUE912 REA912 RNW912 RXS912 SHO912 SRK912 TBG912 TLC912 TUY912 UEU912 UOQ912 UYM912 VII912 VSE912 WCA912 WLW912 WVS912 K66448 JG66448 TC66448 ACY66448 AMU66448 AWQ66448 BGM66448 BQI66448 CAE66448 CKA66448 CTW66448 DDS66448 DNO66448 DXK66448 EHG66448 ERC66448 FAY66448 FKU66448 FUQ66448 GEM66448 GOI66448 GYE66448 HIA66448 HRW66448 IBS66448 ILO66448 IVK66448 JFG66448 JPC66448 JYY66448 KIU66448 KSQ66448 LCM66448 LMI66448 LWE66448 MGA66448 MPW66448 MZS66448 NJO66448 NTK66448 ODG66448 ONC66448 OWY66448 PGU66448 PQQ66448 QAM66448 QKI66448 QUE66448 REA66448 RNW66448 RXS66448 SHO66448 SRK66448 TBG66448 TLC66448 TUY66448 UEU66448 UOQ66448 UYM66448 VII66448 VSE66448 WCA66448 WLW66448 WVS66448 K131984 JG131984 TC131984 ACY131984 AMU131984 AWQ131984 BGM131984 BQI131984 CAE131984 CKA131984 CTW131984 DDS131984 DNO131984 DXK131984 EHG131984 ERC131984 FAY131984 FKU131984 FUQ131984 GEM131984 GOI131984 GYE131984 HIA131984 HRW131984 IBS131984 ILO131984 IVK131984 JFG131984 JPC131984 JYY131984 KIU131984 KSQ131984 LCM131984 LMI131984 LWE131984 MGA131984 MPW131984 MZS131984 NJO131984 NTK131984 ODG131984 ONC131984 OWY131984 PGU131984 PQQ131984 QAM131984 QKI131984 QUE131984 REA131984 RNW131984 RXS131984 SHO131984 SRK131984 TBG131984 TLC131984 TUY131984 UEU131984 UOQ131984 UYM131984 VII131984 VSE131984 WCA131984 WLW131984 WVS131984 K197520 JG197520 TC197520 ACY197520 AMU197520 AWQ197520 BGM197520 BQI197520 CAE197520 CKA197520 CTW197520 DDS197520 DNO197520 DXK197520 EHG197520 ERC197520 FAY197520 FKU197520 FUQ197520 GEM197520 GOI197520 GYE197520 HIA197520 HRW197520 IBS197520 ILO197520 IVK197520 JFG197520 JPC197520 JYY197520 KIU197520 KSQ197520 LCM197520 LMI197520 LWE197520 MGA197520 MPW197520 MZS197520 NJO197520 NTK197520 ODG197520 ONC197520 OWY197520 PGU197520 PQQ197520 QAM197520 QKI197520 QUE197520 REA197520 RNW197520 RXS197520 SHO197520 SRK197520 TBG197520 TLC197520 TUY197520 UEU197520 UOQ197520 UYM197520 VII197520 VSE197520 WCA197520 WLW197520 WVS197520 K263056 JG263056 TC263056 ACY263056 AMU263056 AWQ263056 BGM263056 BQI263056 CAE263056 CKA263056 CTW263056 DDS263056 DNO263056 DXK263056 EHG263056 ERC263056 FAY263056 FKU263056 FUQ263056 GEM263056 GOI263056 GYE263056 HIA263056 HRW263056 IBS263056 ILO263056 IVK263056 JFG263056 JPC263056 JYY263056 KIU263056 KSQ263056 LCM263056 LMI263056 LWE263056 MGA263056 MPW263056 MZS263056 NJO263056 NTK263056 ODG263056 ONC263056 OWY263056 PGU263056 PQQ263056 QAM263056 QKI263056 QUE263056 REA263056 RNW263056 RXS263056 SHO263056 SRK263056 TBG263056 TLC263056 TUY263056 UEU263056 UOQ263056 UYM263056 VII263056 VSE263056 WCA263056 WLW263056 WVS263056 K328592 JG328592 TC328592 ACY328592 AMU328592 AWQ328592 BGM328592 BQI328592 CAE328592 CKA328592 CTW328592 DDS328592 DNO328592 DXK328592 EHG328592 ERC328592 FAY328592 FKU328592 FUQ328592 GEM328592 GOI328592 GYE328592 HIA328592 HRW328592 IBS328592 ILO328592 IVK328592 JFG328592 JPC328592 JYY328592 KIU328592 KSQ328592 LCM328592 LMI328592 LWE328592 MGA328592 MPW328592 MZS328592 NJO328592 NTK328592 ODG328592 ONC328592 OWY328592 PGU328592 PQQ328592 QAM328592 QKI328592 QUE328592 REA328592 RNW328592 RXS328592 SHO328592 SRK328592 TBG328592 TLC328592 TUY328592 UEU328592 UOQ328592 UYM328592 VII328592 VSE328592 WCA328592 WLW328592 WVS328592 K394128 JG394128 TC394128 ACY394128 AMU394128 AWQ394128 BGM394128 BQI394128 CAE394128 CKA394128 CTW394128 DDS394128 DNO394128 DXK394128 EHG394128 ERC394128 FAY394128 FKU394128 FUQ394128 GEM394128 GOI394128 GYE394128 HIA394128 HRW394128 IBS394128 ILO394128 IVK394128 JFG394128 JPC394128 JYY394128 KIU394128 KSQ394128 LCM394128 LMI394128 LWE394128 MGA394128 MPW394128 MZS394128 NJO394128 NTK394128 ODG394128 ONC394128 OWY394128 PGU394128 PQQ394128 QAM394128 QKI394128 QUE394128 REA394128 RNW394128 RXS394128 SHO394128 SRK394128 TBG394128 TLC394128 TUY394128 UEU394128 UOQ394128 UYM394128 VII394128 VSE394128 WCA394128 WLW394128 WVS394128 K459664 JG459664 TC459664 ACY459664 AMU459664 AWQ459664 BGM459664 BQI459664 CAE459664 CKA459664 CTW459664 DDS459664 DNO459664 DXK459664 EHG459664 ERC459664 FAY459664 FKU459664 FUQ459664 GEM459664 GOI459664 GYE459664 HIA459664 HRW459664 IBS459664 ILO459664 IVK459664 JFG459664 JPC459664 JYY459664 KIU459664 KSQ459664 LCM459664 LMI459664 LWE459664 MGA459664 MPW459664 MZS459664 NJO459664 NTK459664 ODG459664 ONC459664 OWY459664 PGU459664 PQQ459664 QAM459664 QKI459664 QUE459664 REA459664 RNW459664 RXS459664 SHO459664 SRK459664 TBG459664 TLC459664 TUY459664 UEU459664 UOQ459664 UYM459664 VII459664 VSE459664 WCA459664 WLW459664 WVS459664 K525200 JG525200 TC525200 ACY525200 AMU525200 AWQ525200 BGM525200 BQI525200 CAE525200 CKA525200 CTW525200 DDS525200 DNO525200 DXK525200 EHG525200 ERC525200 FAY525200 FKU525200 FUQ525200 GEM525200 GOI525200 GYE525200 HIA525200 HRW525200 IBS525200 ILO525200 IVK525200 JFG525200 JPC525200 JYY525200 KIU525200 KSQ525200 LCM525200 LMI525200 LWE525200 MGA525200 MPW525200 MZS525200 NJO525200 NTK525200 ODG525200 ONC525200 OWY525200 PGU525200 PQQ525200 QAM525200 QKI525200 QUE525200 REA525200 RNW525200 RXS525200 SHO525200 SRK525200 TBG525200 TLC525200 TUY525200 UEU525200 UOQ525200 UYM525200 VII525200 VSE525200 WCA525200 WLW525200 WVS525200 K590736 JG590736 TC590736 ACY590736 AMU590736 AWQ590736 BGM590736 BQI590736 CAE590736 CKA590736 CTW590736 DDS590736 DNO590736 DXK590736 EHG590736 ERC590736 FAY590736 FKU590736 FUQ590736 GEM590736 GOI590736 GYE590736 HIA590736 HRW590736 IBS590736 ILO590736 IVK590736 JFG590736 JPC590736 JYY590736 KIU590736 KSQ590736 LCM590736 LMI590736 LWE590736 MGA590736 MPW590736 MZS590736 NJO590736 NTK590736 ODG590736 ONC590736 OWY590736 PGU590736 PQQ590736 QAM590736 QKI590736 QUE590736 REA590736 RNW590736 RXS590736 SHO590736 SRK590736 TBG590736 TLC590736 TUY590736 UEU590736 UOQ590736 UYM590736 VII590736 VSE590736 WCA590736 WLW590736 WVS590736 K656272 JG656272 TC656272 ACY656272 AMU656272 AWQ656272 BGM656272 BQI656272 CAE656272 CKA656272 CTW656272 DDS656272 DNO656272 DXK656272 EHG656272 ERC656272 FAY656272 FKU656272 FUQ656272 GEM656272 GOI656272 GYE656272 HIA656272 HRW656272 IBS656272 ILO656272 IVK656272 JFG656272 JPC656272 JYY656272 KIU656272 KSQ656272 LCM656272 LMI656272 LWE656272 MGA656272 MPW656272 MZS656272 NJO656272 NTK656272 ODG656272 ONC656272 OWY656272 PGU656272 PQQ656272 QAM656272 QKI656272 QUE656272 REA656272 RNW656272 RXS656272 SHO656272 SRK656272 TBG656272 TLC656272 TUY656272 UEU656272 UOQ656272 UYM656272 VII656272 VSE656272 WCA656272 WLW656272 WVS656272 K721808 JG721808 TC721808 ACY721808 AMU721808 AWQ721808 BGM721808 BQI721808 CAE721808 CKA721808 CTW721808 DDS721808 DNO721808 DXK721808 EHG721808 ERC721808 FAY721808 FKU721808 FUQ721808 GEM721808 GOI721808 GYE721808 HIA721808 HRW721808 IBS721808 ILO721808 IVK721808 JFG721808 JPC721808 JYY721808 KIU721808 KSQ721808 LCM721808 LMI721808 LWE721808 MGA721808 MPW721808 MZS721808 NJO721808 NTK721808 ODG721808 ONC721808 OWY721808 PGU721808 PQQ721808 QAM721808 QKI721808 QUE721808 REA721808 RNW721808 RXS721808 SHO721808 SRK721808 TBG721808 TLC721808 TUY721808 UEU721808 UOQ721808 UYM721808 VII721808 VSE721808 WCA721808 WLW721808 WVS721808 K787344 JG787344 TC787344 ACY787344 AMU787344 AWQ787344 BGM787344 BQI787344 CAE787344 CKA787344 CTW787344 DDS787344 DNO787344 DXK787344 EHG787344 ERC787344 FAY787344 FKU787344 FUQ787344 GEM787344 GOI787344 GYE787344 HIA787344 HRW787344 IBS787344 ILO787344 IVK787344 JFG787344 JPC787344 JYY787344 KIU787344 KSQ787344 LCM787344 LMI787344 LWE787344 MGA787344 MPW787344 MZS787344 NJO787344 NTK787344 ODG787344 ONC787344 OWY787344 PGU787344 PQQ787344 QAM787344 QKI787344 QUE787344 REA787344 RNW787344 RXS787344 SHO787344 SRK787344 TBG787344 TLC787344 TUY787344 UEU787344 UOQ787344 UYM787344 VII787344 VSE787344 WCA787344 WLW787344 WVS787344 K852880 JG852880 TC852880 ACY852880 AMU852880 AWQ852880 BGM852880 BQI852880 CAE852880 CKA852880 CTW852880 DDS852880 DNO852880 DXK852880 EHG852880 ERC852880 FAY852880 FKU852880 FUQ852880 GEM852880 GOI852880 GYE852880 HIA852880 HRW852880 IBS852880 ILO852880 IVK852880 JFG852880 JPC852880 JYY852880 KIU852880 KSQ852880 LCM852880 LMI852880 LWE852880 MGA852880 MPW852880 MZS852880 NJO852880 NTK852880 ODG852880 ONC852880 OWY852880 PGU852880 PQQ852880 QAM852880 QKI852880 QUE852880 REA852880 RNW852880 RXS852880 SHO852880 SRK852880 TBG852880 TLC852880 TUY852880 UEU852880 UOQ852880 UYM852880 VII852880 VSE852880 WCA852880 WLW852880 WVS852880 K918416 JG918416 TC918416 ACY918416 AMU918416 AWQ918416 BGM918416 BQI918416 CAE918416 CKA918416 CTW918416 DDS918416 DNO918416 DXK918416 EHG918416 ERC918416 FAY918416 FKU918416 FUQ918416 GEM918416 GOI918416 GYE918416 HIA918416 HRW918416 IBS918416 ILO918416 IVK918416 JFG918416 JPC918416 JYY918416 KIU918416 KSQ918416 LCM918416 LMI918416 LWE918416 MGA918416 MPW918416 MZS918416 NJO918416 NTK918416 ODG918416 ONC918416 OWY918416 PGU918416 PQQ918416 QAM918416 QKI918416 QUE918416 REA918416 RNW918416 RXS918416 SHO918416 SRK918416 TBG918416 TLC918416 TUY918416 UEU918416 UOQ918416 UYM918416 VII918416 VSE918416 WCA918416 WLW918416 WVS918416 K983952 JG983952 TC983952 ACY983952 AMU983952 AWQ983952 BGM983952 BQI983952 CAE983952 CKA983952 CTW983952 DDS983952 DNO983952 DXK983952 EHG983952 ERC983952 FAY983952 FKU983952 FUQ983952 GEM983952 GOI983952 GYE983952 HIA983952 HRW983952 IBS983952 ILO983952 IVK983952 JFG983952 JPC983952 JYY983952 KIU983952 KSQ983952 LCM983952 LMI983952 LWE983952 MGA983952 MPW983952 MZS983952 NJO983952 NTK983952 ODG983952 ONC983952 OWY983952 PGU983952 PQQ983952 QAM983952 QKI983952 QUE983952 REA983952 RNW983952 RXS983952 SHO983952 SRK983952 TBG983952 TLC983952 TUY983952 UEU983952 UOQ983952 UYM983952 VII983952 VSE983952 WCA983952 WLW983952 WVS983952"/>
    <dataValidation allowBlank="1" showInputMessage="1" showErrorMessage="1" promptTitle="Benefit #2 Description Example" prompt="Benefit #2 description is listed here" sqref="I913 JE913 TA913 ACW913 AMS913 AWO913 BGK913 BQG913 CAC913 CJY913 CTU913 DDQ913 DNM913 DXI913 EHE913 ERA913 FAW913 FKS913 FUO913 GEK913 GOG913 GYC913 HHY913 HRU913 IBQ913 ILM913 IVI913 JFE913 JPA913 JYW913 KIS913 KSO913 LCK913 LMG913 LWC913 MFY913 MPU913 MZQ913 NJM913 NTI913 ODE913 ONA913 OWW913 PGS913 PQO913 QAK913 QKG913 QUC913 RDY913 RNU913 RXQ913 SHM913 SRI913 TBE913 TLA913 TUW913 UES913 UOO913 UYK913 VIG913 VSC913 WBY913 WLU913 WVQ913 I66449 JE66449 TA66449 ACW66449 AMS66449 AWO66449 BGK66449 BQG66449 CAC66449 CJY66449 CTU66449 DDQ66449 DNM66449 DXI66449 EHE66449 ERA66449 FAW66449 FKS66449 FUO66449 GEK66449 GOG66449 GYC66449 HHY66449 HRU66449 IBQ66449 ILM66449 IVI66449 JFE66449 JPA66449 JYW66449 KIS66449 KSO66449 LCK66449 LMG66449 LWC66449 MFY66449 MPU66449 MZQ66449 NJM66449 NTI66449 ODE66449 ONA66449 OWW66449 PGS66449 PQO66449 QAK66449 QKG66449 QUC66449 RDY66449 RNU66449 RXQ66449 SHM66449 SRI66449 TBE66449 TLA66449 TUW66449 UES66449 UOO66449 UYK66449 VIG66449 VSC66449 WBY66449 WLU66449 WVQ66449 I131985 JE131985 TA131985 ACW131985 AMS131985 AWO131985 BGK131985 BQG131985 CAC131985 CJY131985 CTU131985 DDQ131985 DNM131985 DXI131985 EHE131985 ERA131985 FAW131985 FKS131985 FUO131985 GEK131985 GOG131985 GYC131985 HHY131985 HRU131985 IBQ131985 ILM131985 IVI131985 JFE131985 JPA131985 JYW131985 KIS131985 KSO131985 LCK131985 LMG131985 LWC131985 MFY131985 MPU131985 MZQ131985 NJM131985 NTI131985 ODE131985 ONA131985 OWW131985 PGS131985 PQO131985 QAK131985 QKG131985 QUC131985 RDY131985 RNU131985 RXQ131985 SHM131985 SRI131985 TBE131985 TLA131985 TUW131985 UES131985 UOO131985 UYK131985 VIG131985 VSC131985 WBY131985 WLU131985 WVQ131985 I197521 JE197521 TA197521 ACW197521 AMS197521 AWO197521 BGK197521 BQG197521 CAC197521 CJY197521 CTU197521 DDQ197521 DNM197521 DXI197521 EHE197521 ERA197521 FAW197521 FKS197521 FUO197521 GEK197521 GOG197521 GYC197521 HHY197521 HRU197521 IBQ197521 ILM197521 IVI197521 JFE197521 JPA197521 JYW197521 KIS197521 KSO197521 LCK197521 LMG197521 LWC197521 MFY197521 MPU197521 MZQ197521 NJM197521 NTI197521 ODE197521 ONA197521 OWW197521 PGS197521 PQO197521 QAK197521 QKG197521 QUC197521 RDY197521 RNU197521 RXQ197521 SHM197521 SRI197521 TBE197521 TLA197521 TUW197521 UES197521 UOO197521 UYK197521 VIG197521 VSC197521 WBY197521 WLU197521 WVQ197521 I263057 JE263057 TA263057 ACW263057 AMS263057 AWO263057 BGK263057 BQG263057 CAC263057 CJY263057 CTU263057 DDQ263057 DNM263057 DXI263057 EHE263057 ERA263057 FAW263057 FKS263057 FUO263057 GEK263057 GOG263057 GYC263057 HHY263057 HRU263057 IBQ263057 ILM263057 IVI263057 JFE263057 JPA263057 JYW263057 KIS263057 KSO263057 LCK263057 LMG263057 LWC263057 MFY263057 MPU263057 MZQ263057 NJM263057 NTI263057 ODE263057 ONA263057 OWW263057 PGS263057 PQO263057 QAK263057 QKG263057 QUC263057 RDY263057 RNU263057 RXQ263057 SHM263057 SRI263057 TBE263057 TLA263057 TUW263057 UES263057 UOO263057 UYK263057 VIG263057 VSC263057 WBY263057 WLU263057 WVQ263057 I328593 JE328593 TA328593 ACW328593 AMS328593 AWO328593 BGK328593 BQG328593 CAC328593 CJY328593 CTU328593 DDQ328593 DNM328593 DXI328593 EHE328593 ERA328593 FAW328593 FKS328593 FUO328593 GEK328593 GOG328593 GYC328593 HHY328593 HRU328593 IBQ328593 ILM328593 IVI328593 JFE328593 JPA328593 JYW328593 KIS328593 KSO328593 LCK328593 LMG328593 LWC328593 MFY328593 MPU328593 MZQ328593 NJM328593 NTI328593 ODE328593 ONA328593 OWW328593 PGS328593 PQO328593 QAK328593 QKG328593 QUC328593 RDY328593 RNU328593 RXQ328593 SHM328593 SRI328593 TBE328593 TLA328593 TUW328593 UES328593 UOO328593 UYK328593 VIG328593 VSC328593 WBY328593 WLU328593 WVQ328593 I394129 JE394129 TA394129 ACW394129 AMS394129 AWO394129 BGK394129 BQG394129 CAC394129 CJY394129 CTU394129 DDQ394129 DNM394129 DXI394129 EHE394129 ERA394129 FAW394129 FKS394129 FUO394129 GEK394129 GOG394129 GYC394129 HHY394129 HRU394129 IBQ394129 ILM394129 IVI394129 JFE394129 JPA394129 JYW394129 KIS394129 KSO394129 LCK394129 LMG394129 LWC394129 MFY394129 MPU394129 MZQ394129 NJM394129 NTI394129 ODE394129 ONA394129 OWW394129 PGS394129 PQO394129 QAK394129 QKG394129 QUC394129 RDY394129 RNU394129 RXQ394129 SHM394129 SRI394129 TBE394129 TLA394129 TUW394129 UES394129 UOO394129 UYK394129 VIG394129 VSC394129 WBY394129 WLU394129 WVQ394129 I459665 JE459665 TA459665 ACW459665 AMS459665 AWO459665 BGK459665 BQG459665 CAC459665 CJY459665 CTU459665 DDQ459665 DNM459665 DXI459665 EHE459665 ERA459665 FAW459665 FKS459665 FUO459665 GEK459665 GOG459665 GYC459665 HHY459665 HRU459665 IBQ459665 ILM459665 IVI459665 JFE459665 JPA459665 JYW459665 KIS459665 KSO459665 LCK459665 LMG459665 LWC459665 MFY459665 MPU459665 MZQ459665 NJM459665 NTI459665 ODE459665 ONA459665 OWW459665 PGS459665 PQO459665 QAK459665 QKG459665 QUC459665 RDY459665 RNU459665 RXQ459665 SHM459665 SRI459665 TBE459665 TLA459665 TUW459665 UES459665 UOO459665 UYK459665 VIG459665 VSC459665 WBY459665 WLU459665 WVQ459665 I525201 JE525201 TA525201 ACW525201 AMS525201 AWO525201 BGK525201 BQG525201 CAC525201 CJY525201 CTU525201 DDQ525201 DNM525201 DXI525201 EHE525201 ERA525201 FAW525201 FKS525201 FUO525201 GEK525201 GOG525201 GYC525201 HHY525201 HRU525201 IBQ525201 ILM525201 IVI525201 JFE525201 JPA525201 JYW525201 KIS525201 KSO525201 LCK525201 LMG525201 LWC525201 MFY525201 MPU525201 MZQ525201 NJM525201 NTI525201 ODE525201 ONA525201 OWW525201 PGS525201 PQO525201 QAK525201 QKG525201 QUC525201 RDY525201 RNU525201 RXQ525201 SHM525201 SRI525201 TBE525201 TLA525201 TUW525201 UES525201 UOO525201 UYK525201 VIG525201 VSC525201 WBY525201 WLU525201 WVQ525201 I590737 JE590737 TA590737 ACW590737 AMS590737 AWO590737 BGK590737 BQG590737 CAC590737 CJY590737 CTU590737 DDQ590737 DNM590737 DXI590737 EHE590737 ERA590737 FAW590737 FKS590737 FUO590737 GEK590737 GOG590737 GYC590737 HHY590737 HRU590737 IBQ590737 ILM590737 IVI590737 JFE590737 JPA590737 JYW590737 KIS590737 KSO590737 LCK590737 LMG590737 LWC590737 MFY590737 MPU590737 MZQ590737 NJM590737 NTI590737 ODE590737 ONA590737 OWW590737 PGS590737 PQO590737 QAK590737 QKG590737 QUC590737 RDY590737 RNU590737 RXQ590737 SHM590737 SRI590737 TBE590737 TLA590737 TUW590737 UES590737 UOO590737 UYK590737 VIG590737 VSC590737 WBY590737 WLU590737 WVQ590737 I656273 JE656273 TA656273 ACW656273 AMS656273 AWO656273 BGK656273 BQG656273 CAC656273 CJY656273 CTU656273 DDQ656273 DNM656273 DXI656273 EHE656273 ERA656273 FAW656273 FKS656273 FUO656273 GEK656273 GOG656273 GYC656273 HHY656273 HRU656273 IBQ656273 ILM656273 IVI656273 JFE656273 JPA656273 JYW656273 KIS656273 KSO656273 LCK656273 LMG656273 LWC656273 MFY656273 MPU656273 MZQ656273 NJM656273 NTI656273 ODE656273 ONA656273 OWW656273 PGS656273 PQO656273 QAK656273 QKG656273 QUC656273 RDY656273 RNU656273 RXQ656273 SHM656273 SRI656273 TBE656273 TLA656273 TUW656273 UES656273 UOO656273 UYK656273 VIG656273 VSC656273 WBY656273 WLU656273 WVQ656273 I721809 JE721809 TA721809 ACW721809 AMS721809 AWO721809 BGK721809 BQG721809 CAC721809 CJY721809 CTU721809 DDQ721809 DNM721809 DXI721809 EHE721809 ERA721809 FAW721809 FKS721809 FUO721809 GEK721809 GOG721809 GYC721809 HHY721809 HRU721809 IBQ721809 ILM721809 IVI721809 JFE721809 JPA721809 JYW721809 KIS721809 KSO721809 LCK721809 LMG721809 LWC721809 MFY721809 MPU721809 MZQ721809 NJM721809 NTI721809 ODE721809 ONA721809 OWW721809 PGS721809 PQO721809 QAK721809 QKG721809 QUC721809 RDY721809 RNU721809 RXQ721809 SHM721809 SRI721809 TBE721809 TLA721809 TUW721809 UES721809 UOO721809 UYK721809 VIG721809 VSC721809 WBY721809 WLU721809 WVQ721809 I787345 JE787345 TA787345 ACW787345 AMS787345 AWO787345 BGK787345 BQG787345 CAC787345 CJY787345 CTU787345 DDQ787345 DNM787345 DXI787345 EHE787345 ERA787345 FAW787345 FKS787345 FUO787345 GEK787345 GOG787345 GYC787345 HHY787345 HRU787345 IBQ787345 ILM787345 IVI787345 JFE787345 JPA787345 JYW787345 KIS787345 KSO787345 LCK787345 LMG787345 LWC787345 MFY787345 MPU787345 MZQ787345 NJM787345 NTI787345 ODE787345 ONA787345 OWW787345 PGS787345 PQO787345 QAK787345 QKG787345 QUC787345 RDY787345 RNU787345 RXQ787345 SHM787345 SRI787345 TBE787345 TLA787345 TUW787345 UES787345 UOO787345 UYK787345 VIG787345 VSC787345 WBY787345 WLU787345 WVQ787345 I852881 JE852881 TA852881 ACW852881 AMS852881 AWO852881 BGK852881 BQG852881 CAC852881 CJY852881 CTU852881 DDQ852881 DNM852881 DXI852881 EHE852881 ERA852881 FAW852881 FKS852881 FUO852881 GEK852881 GOG852881 GYC852881 HHY852881 HRU852881 IBQ852881 ILM852881 IVI852881 JFE852881 JPA852881 JYW852881 KIS852881 KSO852881 LCK852881 LMG852881 LWC852881 MFY852881 MPU852881 MZQ852881 NJM852881 NTI852881 ODE852881 ONA852881 OWW852881 PGS852881 PQO852881 QAK852881 QKG852881 QUC852881 RDY852881 RNU852881 RXQ852881 SHM852881 SRI852881 TBE852881 TLA852881 TUW852881 UES852881 UOO852881 UYK852881 VIG852881 VSC852881 WBY852881 WLU852881 WVQ852881 I918417 JE918417 TA918417 ACW918417 AMS918417 AWO918417 BGK918417 BQG918417 CAC918417 CJY918417 CTU918417 DDQ918417 DNM918417 DXI918417 EHE918417 ERA918417 FAW918417 FKS918417 FUO918417 GEK918417 GOG918417 GYC918417 HHY918417 HRU918417 IBQ918417 ILM918417 IVI918417 JFE918417 JPA918417 JYW918417 KIS918417 KSO918417 LCK918417 LMG918417 LWC918417 MFY918417 MPU918417 MZQ918417 NJM918417 NTI918417 ODE918417 ONA918417 OWW918417 PGS918417 PQO918417 QAK918417 QKG918417 QUC918417 RDY918417 RNU918417 RXQ918417 SHM918417 SRI918417 TBE918417 TLA918417 TUW918417 UES918417 UOO918417 UYK918417 VIG918417 VSC918417 WBY918417 WLU918417 WVQ918417 I983953 JE983953 TA983953 ACW983953 AMS983953 AWO983953 BGK983953 BQG983953 CAC983953 CJY983953 CTU983953 DDQ983953 DNM983953 DXI983953 EHE983953 ERA983953 FAW983953 FKS983953 FUO983953 GEK983953 GOG983953 GYC983953 HHY983953 HRU983953 IBQ983953 ILM983953 IVI983953 JFE983953 JPA983953 JYW983953 KIS983953 KSO983953 LCK983953 LMG983953 LWC983953 MFY983953 MPU983953 MZQ983953 NJM983953 NTI983953 ODE983953 ONA983953 OWW983953 PGS983953 PQO983953 QAK983953 QKG983953 QUC983953 RDY983953 RNU983953 RXQ983953 SHM983953 SRI983953 TBE983953 TLA983953 TUW983953 UES983953 UOO983953 UYK983953 VIG983953 VSC983953 WBY983953 WLU983953 WVQ983953"/>
    <dataValidation allowBlank="1" showInputMessage="1" showErrorMessage="1" promptTitle="Benefit #3 Description Example" prompt="Benefit #3 description is listed here" sqref="I916 JE916 TA916 ACW916 AMS916 AWO916 BGK916 BQG916 CAC916 CJY916 CTU916 DDQ916 DNM916 DXI916 EHE916 ERA916 FAW916 FKS916 FUO916 GEK916 GOG916 GYC916 HHY916 HRU916 IBQ916 ILM916 IVI916 JFE916 JPA916 JYW916 KIS916 KSO916 LCK916 LMG916 LWC916 MFY916 MPU916 MZQ916 NJM916 NTI916 ODE916 ONA916 OWW916 PGS916 PQO916 QAK916 QKG916 QUC916 RDY916 RNU916 RXQ916 SHM916 SRI916 TBE916 TLA916 TUW916 UES916 UOO916 UYK916 VIG916 VSC916 WBY916 WLU916 WVQ916 I66452 JE66452 TA66452 ACW66452 AMS66452 AWO66452 BGK66452 BQG66452 CAC66452 CJY66452 CTU66452 DDQ66452 DNM66452 DXI66452 EHE66452 ERA66452 FAW66452 FKS66452 FUO66452 GEK66452 GOG66452 GYC66452 HHY66452 HRU66452 IBQ66452 ILM66452 IVI66452 JFE66452 JPA66452 JYW66452 KIS66452 KSO66452 LCK66452 LMG66452 LWC66452 MFY66452 MPU66452 MZQ66452 NJM66452 NTI66452 ODE66452 ONA66452 OWW66452 PGS66452 PQO66452 QAK66452 QKG66452 QUC66452 RDY66452 RNU66452 RXQ66452 SHM66452 SRI66452 TBE66452 TLA66452 TUW66452 UES66452 UOO66452 UYK66452 VIG66452 VSC66452 WBY66452 WLU66452 WVQ66452 I131988 JE131988 TA131988 ACW131988 AMS131988 AWO131988 BGK131988 BQG131988 CAC131988 CJY131988 CTU131988 DDQ131988 DNM131988 DXI131988 EHE131988 ERA131988 FAW131988 FKS131988 FUO131988 GEK131988 GOG131988 GYC131988 HHY131988 HRU131988 IBQ131988 ILM131988 IVI131988 JFE131988 JPA131988 JYW131988 KIS131988 KSO131988 LCK131988 LMG131988 LWC131988 MFY131988 MPU131988 MZQ131988 NJM131988 NTI131988 ODE131988 ONA131988 OWW131988 PGS131988 PQO131988 QAK131988 QKG131988 QUC131988 RDY131988 RNU131988 RXQ131988 SHM131988 SRI131988 TBE131988 TLA131988 TUW131988 UES131988 UOO131988 UYK131988 VIG131988 VSC131988 WBY131988 WLU131988 WVQ131988 I197524 JE197524 TA197524 ACW197524 AMS197524 AWO197524 BGK197524 BQG197524 CAC197524 CJY197524 CTU197524 DDQ197524 DNM197524 DXI197524 EHE197524 ERA197524 FAW197524 FKS197524 FUO197524 GEK197524 GOG197524 GYC197524 HHY197524 HRU197524 IBQ197524 ILM197524 IVI197524 JFE197524 JPA197524 JYW197524 KIS197524 KSO197524 LCK197524 LMG197524 LWC197524 MFY197524 MPU197524 MZQ197524 NJM197524 NTI197524 ODE197524 ONA197524 OWW197524 PGS197524 PQO197524 QAK197524 QKG197524 QUC197524 RDY197524 RNU197524 RXQ197524 SHM197524 SRI197524 TBE197524 TLA197524 TUW197524 UES197524 UOO197524 UYK197524 VIG197524 VSC197524 WBY197524 WLU197524 WVQ197524 I263060 JE263060 TA263060 ACW263060 AMS263060 AWO263060 BGK263060 BQG263060 CAC263060 CJY263060 CTU263060 DDQ263060 DNM263060 DXI263060 EHE263060 ERA263060 FAW263060 FKS263060 FUO263060 GEK263060 GOG263060 GYC263060 HHY263060 HRU263060 IBQ263060 ILM263060 IVI263060 JFE263060 JPA263060 JYW263060 KIS263060 KSO263060 LCK263060 LMG263060 LWC263060 MFY263060 MPU263060 MZQ263060 NJM263060 NTI263060 ODE263060 ONA263060 OWW263060 PGS263060 PQO263060 QAK263060 QKG263060 QUC263060 RDY263060 RNU263060 RXQ263060 SHM263060 SRI263060 TBE263060 TLA263060 TUW263060 UES263060 UOO263060 UYK263060 VIG263060 VSC263060 WBY263060 WLU263060 WVQ263060 I328596 JE328596 TA328596 ACW328596 AMS328596 AWO328596 BGK328596 BQG328596 CAC328596 CJY328596 CTU328596 DDQ328596 DNM328596 DXI328596 EHE328596 ERA328596 FAW328596 FKS328596 FUO328596 GEK328596 GOG328596 GYC328596 HHY328596 HRU328596 IBQ328596 ILM328596 IVI328596 JFE328596 JPA328596 JYW328596 KIS328596 KSO328596 LCK328596 LMG328596 LWC328596 MFY328596 MPU328596 MZQ328596 NJM328596 NTI328596 ODE328596 ONA328596 OWW328596 PGS328596 PQO328596 QAK328596 QKG328596 QUC328596 RDY328596 RNU328596 RXQ328596 SHM328596 SRI328596 TBE328596 TLA328596 TUW328596 UES328596 UOO328596 UYK328596 VIG328596 VSC328596 WBY328596 WLU328596 WVQ328596 I394132 JE394132 TA394132 ACW394132 AMS394132 AWO394132 BGK394132 BQG394132 CAC394132 CJY394132 CTU394132 DDQ394132 DNM394132 DXI394132 EHE394132 ERA394132 FAW394132 FKS394132 FUO394132 GEK394132 GOG394132 GYC394132 HHY394132 HRU394132 IBQ394132 ILM394132 IVI394132 JFE394132 JPA394132 JYW394132 KIS394132 KSO394132 LCK394132 LMG394132 LWC394132 MFY394132 MPU394132 MZQ394132 NJM394132 NTI394132 ODE394132 ONA394132 OWW394132 PGS394132 PQO394132 QAK394132 QKG394132 QUC394132 RDY394132 RNU394132 RXQ394132 SHM394132 SRI394132 TBE394132 TLA394132 TUW394132 UES394132 UOO394132 UYK394132 VIG394132 VSC394132 WBY394132 WLU394132 WVQ394132 I459668 JE459668 TA459668 ACW459668 AMS459668 AWO459668 BGK459668 BQG459668 CAC459668 CJY459668 CTU459668 DDQ459668 DNM459668 DXI459668 EHE459668 ERA459668 FAW459668 FKS459668 FUO459668 GEK459668 GOG459668 GYC459668 HHY459668 HRU459668 IBQ459668 ILM459668 IVI459668 JFE459668 JPA459668 JYW459668 KIS459668 KSO459668 LCK459668 LMG459668 LWC459668 MFY459668 MPU459668 MZQ459668 NJM459668 NTI459668 ODE459668 ONA459668 OWW459668 PGS459668 PQO459668 QAK459668 QKG459668 QUC459668 RDY459668 RNU459668 RXQ459668 SHM459668 SRI459668 TBE459668 TLA459668 TUW459668 UES459668 UOO459668 UYK459668 VIG459668 VSC459668 WBY459668 WLU459668 WVQ459668 I525204 JE525204 TA525204 ACW525204 AMS525204 AWO525204 BGK525204 BQG525204 CAC525204 CJY525204 CTU525204 DDQ525204 DNM525204 DXI525204 EHE525204 ERA525204 FAW525204 FKS525204 FUO525204 GEK525204 GOG525204 GYC525204 HHY525204 HRU525204 IBQ525204 ILM525204 IVI525204 JFE525204 JPA525204 JYW525204 KIS525204 KSO525204 LCK525204 LMG525204 LWC525204 MFY525204 MPU525204 MZQ525204 NJM525204 NTI525204 ODE525204 ONA525204 OWW525204 PGS525204 PQO525204 QAK525204 QKG525204 QUC525204 RDY525204 RNU525204 RXQ525204 SHM525204 SRI525204 TBE525204 TLA525204 TUW525204 UES525204 UOO525204 UYK525204 VIG525204 VSC525204 WBY525204 WLU525204 WVQ525204 I590740 JE590740 TA590740 ACW590740 AMS590740 AWO590740 BGK590740 BQG590740 CAC590740 CJY590740 CTU590740 DDQ590740 DNM590740 DXI590740 EHE590740 ERA590740 FAW590740 FKS590740 FUO590740 GEK590740 GOG590740 GYC590740 HHY590740 HRU590740 IBQ590740 ILM590740 IVI590740 JFE590740 JPA590740 JYW590740 KIS590740 KSO590740 LCK590740 LMG590740 LWC590740 MFY590740 MPU590740 MZQ590740 NJM590740 NTI590740 ODE590740 ONA590740 OWW590740 PGS590740 PQO590740 QAK590740 QKG590740 QUC590740 RDY590740 RNU590740 RXQ590740 SHM590740 SRI590740 TBE590740 TLA590740 TUW590740 UES590740 UOO590740 UYK590740 VIG590740 VSC590740 WBY590740 WLU590740 WVQ590740 I656276 JE656276 TA656276 ACW656276 AMS656276 AWO656276 BGK656276 BQG656276 CAC656276 CJY656276 CTU656276 DDQ656276 DNM656276 DXI656276 EHE656276 ERA656276 FAW656276 FKS656276 FUO656276 GEK656276 GOG656276 GYC656276 HHY656276 HRU656276 IBQ656276 ILM656276 IVI656276 JFE656276 JPA656276 JYW656276 KIS656276 KSO656276 LCK656276 LMG656276 LWC656276 MFY656276 MPU656276 MZQ656276 NJM656276 NTI656276 ODE656276 ONA656276 OWW656276 PGS656276 PQO656276 QAK656276 QKG656276 QUC656276 RDY656276 RNU656276 RXQ656276 SHM656276 SRI656276 TBE656276 TLA656276 TUW656276 UES656276 UOO656276 UYK656276 VIG656276 VSC656276 WBY656276 WLU656276 WVQ656276 I721812 JE721812 TA721812 ACW721812 AMS721812 AWO721812 BGK721812 BQG721812 CAC721812 CJY721812 CTU721812 DDQ721812 DNM721812 DXI721812 EHE721812 ERA721812 FAW721812 FKS721812 FUO721812 GEK721812 GOG721812 GYC721812 HHY721812 HRU721812 IBQ721812 ILM721812 IVI721812 JFE721812 JPA721812 JYW721812 KIS721812 KSO721812 LCK721812 LMG721812 LWC721812 MFY721812 MPU721812 MZQ721812 NJM721812 NTI721812 ODE721812 ONA721812 OWW721812 PGS721812 PQO721812 QAK721812 QKG721812 QUC721812 RDY721812 RNU721812 RXQ721812 SHM721812 SRI721812 TBE721812 TLA721812 TUW721812 UES721812 UOO721812 UYK721812 VIG721812 VSC721812 WBY721812 WLU721812 WVQ721812 I787348 JE787348 TA787348 ACW787348 AMS787348 AWO787348 BGK787348 BQG787348 CAC787348 CJY787348 CTU787348 DDQ787348 DNM787348 DXI787348 EHE787348 ERA787348 FAW787348 FKS787348 FUO787348 GEK787348 GOG787348 GYC787348 HHY787348 HRU787348 IBQ787348 ILM787348 IVI787348 JFE787348 JPA787348 JYW787348 KIS787348 KSO787348 LCK787348 LMG787348 LWC787348 MFY787348 MPU787348 MZQ787348 NJM787348 NTI787348 ODE787348 ONA787348 OWW787348 PGS787348 PQO787348 QAK787348 QKG787348 QUC787348 RDY787348 RNU787348 RXQ787348 SHM787348 SRI787348 TBE787348 TLA787348 TUW787348 UES787348 UOO787348 UYK787348 VIG787348 VSC787348 WBY787348 WLU787348 WVQ787348 I852884 JE852884 TA852884 ACW852884 AMS852884 AWO852884 BGK852884 BQG852884 CAC852884 CJY852884 CTU852884 DDQ852884 DNM852884 DXI852884 EHE852884 ERA852884 FAW852884 FKS852884 FUO852884 GEK852884 GOG852884 GYC852884 HHY852884 HRU852884 IBQ852884 ILM852884 IVI852884 JFE852884 JPA852884 JYW852884 KIS852884 KSO852884 LCK852884 LMG852884 LWC852884 MFY852884 MPU852884 MZQ852884 NJM852884 NTI852884 ODE852884 ONA852884 OWW852884 PGS852884 PQO852884 QAK852884 QKG852884 QUC852884 RDY852884 RNU852884 RXQ852884 SHM852884 SRI852884 TBE852884 TLA852884 TUW852884 UES852884 UOO852884 UYK852884 VIG852884 VSC852884 WBY852884 WLU852884 WVQ852884 I918420 JE918420 TA918420 ACW918420 AMS918420 AWO918420 BGK918420 BQG918420 CAC918420 CJY918420 CTU918420 DDQ918420 DNM918420 DXI918420 EHE918420 ERA918420 FAW918420 FKS918420 FUO918420 GEK918420 GOG918420 GYC918420 HHY918420 HRU918420 IBQ918420 ILM918420 IVI918420 JFE918420 JPA918420 JYW918420 KIS918420 KSO918420 LCK918420 LMG918420 LWC918420 MFY918420 MPU918420 MZQ918420 NJM918420 NTI918420 ODE918420 ONA918420 OWW918420 PGS918420 PQO918420 QAK918420 QKG918420 QUC918420 RDY918420 RNU918420 RXQ918420 SHM918420 SRI918420 TBE918420 TLA918420 TUW918420 UES918420 UOO918420 UYK918420 VIG918420 VSC918420 WBY918420 WLU918420 WVQ918420 I983956 JE983956 TA983956 ACW983956 AMS983956 AWO983956 BGK983956 BQG983956 CAC983956 CJY983956 CTU983956 DDQ983956 DNM983956 DXI983956 EHE983956 ERA983956 FAW983956 FKS983956 FUO983956 GEK983956 GOG983956 GYC983956 HHY983956 HRU983956 IBQ983956 ILM983956 IVI983956 JFE983956 JPA983956 JYW983956 KIS983956 KSO983956 LCK983956 LMG983956 LWC983956 MFY983956 MPU983956 MZQ983956 NJM983956 NTI983956 ODE983956 ONA983956 OWW983956 PGS983956 PQO983956 QAK983956 QKG983956 QUC983956 RDY983956 RNU983956 RXQ983956 SHM983956 SRI983956 TBE983956 TLA983956 TUW983956 UES983956 UOO983956 UYK983956 VIG983956 VSC983956 WBY983956 WLU983956 WVQ983956 I915:J915 JE915:JF915 TA915:TB915 ACW915:ACX915 AMS915:AMT915 AWO915:AWP915 BGK915:BGL915 BQG915:BQH915 CAC915:CAD915 CJY915:CJZ915 CTU915:CTV915 DDQ915:DDR915 DNM915:DNN915 DXI915:DXJ915 EHE915:EHF915 ERA915:ERB915 FAW915:FAX915 FKS915:FKT915 FUO915:FUP915 GEK915:GEL915 GOG915:GOH915 GYC915:GYD915 HHY915:HHZ915 HRU915:HRV915 IBQ915:IBR915 ILM915:ILN915 IVI915:IVJ915 JFE915:JFF915 JPA915:JPB915 JYW915:JYX915 KIS915:KIT915 KSO915:KSP915 LCK915:LCL915 LMG915:LMH915 LWC915:LWD915 MFY915:MFZ915 MPU915:MPV915 MZQ915:MZR915 NJM915:NJN915 NTI915:NTJ915 ODE915:ODF915 ONA915:ONB915 OWW915:OWX915 PGS915:PGT915 PQO915:PQP915 QAK915:QAL915 QKG915:QKH915 QUC915:QUD915 RDY915:RDZ915 RNU915:RNV915 RXQ915:RXR915 SHM915:SHN915 SRI915:SRJ915 TBE915:TBF915 TLA915:TLB915 TUW915:TUX915 UES915:UET915 UOO915:UOP915 UYK915:UYL915 VIG915:VIH915 VSC915:VSD915 WBY915:WBZ915 WLU915:WLV915 WVQ915:WVR915 I66451:J66451 JE66451:JF66451 TA66451:TB66451 ACW66451:ACX66451 AMS66451:AMT66451 AWO66451:AWP66451 BGK66451:BGL66451 BQG66451:BQH66451 CAC66451:CAD66451 CJY66451:CJZ66451 CTU66451:CTV66451 DDQ66451:DDR66451 DNM66451:DNN66451 DXI66451:DXJ66451 EHE66451:EHF66451 ERA66451:ERB66451 FAW66451:FAX66451 FKS66451:FKT66451 FUO66451:FUP66451 GEK66451:GEL66451 GOG66451:GOH66451 GYC66451:GYD66451 HHY66451:HHZ66451 HRU66451:HRV66451 IBQ66451:IBR66451 ILM66451:ILN66451 IVI66451:IVJ66451 JFE66451:JFF66451 JPA66451:JPB66451 JYW66451:JYX66451 KIS66451:KIT66451 KSO66451:KSP66451 LCK66451:LCL66451 LMG66451:LMH66451 LWC66451:LWD66451 MFY66451:MFZ66451 MPU66451:MPV66451 MZQ66451:MZR66451 NJM66451:NJN66451 NTI66451:NTJ66451 ODE66451:ODF66451 ONA66451:ONB66451 OWW66451:OWX66451 PGS66451:PGT66451 PQO66451:PQP66451 QAK66451:QAL66451 QKG66451:QKH66451 QUC66451:QUD66451 RDY66451:RDZ66451 RNU66451:RNV66451 RXQ66451:RXR66451 SHM66451:SHN66451 SRI66451:SRJ66451 TBE66451:TBF66451 TLA66451:TLB66451 TUW66451:TUX66451 UES66451:UET66451 UOO66451:UOP66451 UYK66451:UYL66451 VIG66451:VIH66451 VSC66451:VSD66451 WBY66451:WBZ66451 WLU66451:WLV66451 WVQ66451:WVR66451 I131987:J131987 JE131987:JF131987 TA131987:TB131987 ACW131987:ACX131987 AMS131987:AMT131987 AWO131987:AWP131987 BGK131987:BGL131987 BQG131987:BQH131987 CAC131987:CAD131987 CJY131987:CJZ131987 CTU131987:CTV131987 DDQ131987:DDR131987 DNM131987:DNN131987 DXI131987:DXJ131987 EHE131987:EHF131987 ERA131987:ERB131987 FAW131987:FAX131987 FKS131987:FKT131987 FUO131987:FUP131987 GEK131987:GEL131987 GOG131987:GOH131987 GYC131987:GYD131987 HHY131987:HHZ131987 HRU131987:HRV131987 IBQ131987:IBR131987 ILM131987:ILN131987 IVI131987:IVJ131987 JFE131987:JFF131987 JPA131987:JPB131987 JYW131987:JYX131987 KIS131987:KIT131987 KSO131987:KSP131987 LCK131987:LCL131987 LMG131987:LMH131987 LWC131987:LWD131987 MFY131987:MFZ131987 MPU131987:MPV131987 MZQ131987:MZR131987 NJM131987:NJN131987 NTI131987:NTJ131987 ODE131987:ODF131987 ONA131987:ONB131987 OWW131987:OWX131987 PGS131987:PGT131987 PQO131987:PQP131987 QAK131987:QAL131987 QKG131987:QKH131987 QUC131987:QUD131987 RDY131987:RDZ131987 RNU131987:RNV131987 RXQ131987:RXR131987 SHM131987:SHN131987 SRI131987:SRJ131987 TBE131987:TBF131987 TLA131987:TLB131987 TUW131987:TUX131987 UES131987:UET131987 UOO131987:UOP131987 UYK131987:UYL131987 VIG131987:VIH131987 VSC131987:VSD131987 WBY131987:WBZ131987 WLU131987:WLV131987 WVQ131987:WVR131987 I197523:J197523 JE197523:JF197523 TA197523:TB197523 ACW197523:ACX197523 AMS197523:AMT197523 AWO197523:AWP197523 BGK197523:BGL197523 BQG197523:BQH197523 CAC197523:CAD197523 CJY197523:CJZ197523 CTU197523:CTV197523 DDQ197523:DDR197523 DNM197523:DNN197523 DXI197523:DXJ197523 EHE197523:EHF197523 ERA197523:ERB197523 FAW197523:FAX197523 FKS197523:FKT197523 FUO197523:FUP197523 GEK197523:GEL197523 GOG197523:GOH197523 GYC197523:GYD197523 HHY197523:HHZ197523 HRU197523:HRV197523 IBQ197523:IBR197523 ILM197523:ILN197523 IVI197523:IVJ197523 JFE197523:JFF197523 JPA197523:JPB197523 JYW197523:JYX197523 KIS197523:KIT197523 KSO197523:KSP197523 LCK197523:LCL197523 LMG197523:LMH197523 LWC197523:LWD197523 MFY197523:MFZ197523 MPU197523:MPV197523 MZQ197523:MZR197523 NJM197523:NJN197523 NTI197523:NTJ197523 ODE197523:ODF197523 ONA197523:ONB197523 OWW197523:OWX197523 PGS197523:PGT197523 PQO197523:PQP197523 QAK197523:QAL197523 QKG197523:QKH197523 QUC197523:QUD197523 RDY197523:RDZ197523 RNU197523:RNV197523 RXQ197523:RXR197523 SHM197523:SHN197523 SRI197523:SRJ197523 TBE197523:TBF197523 TLA197523:TLB197523 TUW197523:TUX197523 UES197523:UET197523 UOO197523:UOP197523 UYK197523:UYL197523 VIG197523:VIH197523 VSC197523:VSD197523 WBY197523:WBZ197523 WLU197523:WLV197523 WVQ197523:WVR197523 I263059:J263059 JE263059:JF263059 TA263059:TB263059 ACW263059:ACX263059 AMS263059:AMT263059 AWO263059:AWP263059 BGK263059:BGL263059 BQG263059:BQH263059 CAC263059:CAD263059 CJY263059:CJZ263059 CTU263059:CTV263059 DDQ263059:DDR263059 DNM263059:DNN263059 DXI263059:DXJ263059 EHE263059:EHF263059 ERA263059:ERB263059 FAW263059:FAX263059 FKS263059:FKT263059 FUO263059:FUP263059 GEK263059:GEL263059 GOG263059:GOH263059 GYC263059:GYD263059 HHY263059:HHZ263059 HRU263059:HRV263059 IBQ263059:IBR263059 ILM263059:ILN263059 IVI263059:IVJ263059 JFE263059:JFF263059 JPA263059:JPB263059 JYW263059:JYX263059 KIS263059:KIT263059 KSO263059:KSP263059 LCK263059:LCL263059 LMG263059:LMH263059 LWC263059:LWD263059 MFY263059:MFZ263059 MPU263059:MPV263059 MZQ263059:MZR263059 NJM263059:NJN263059 NTI263059:NTJ263059 ODE263059:ODF263059 ONA263059:ONB263059 OWW263059:OWX263059 PGS263059:PGT263059 PQO263059:PQP263059 QAK263059:QAL263059 QKG263059:QKH263059 QUC263059:QUD263059 RDY263059:RDZ263059 RNU263059:RNV263059 RXQ263059:RXR263059 SHM263059:SHN263059 SRI263059:SRJ263059 TBE263059:TBF263059 TLA263059:TLB263059 TUW263059:TUX263059 UES263059:UET263059 UOO263059:UOP263059 UYK263059:UYL263059 VIG263059:VIH263059 VSC263059:VSD263059 WBY263059:WBZ263059 WLU263059:WLV263059 WVQ263059:WVR263059 I328595:J328595 JE328595:JF328595 TA328595:TB328595 ACW328595:ACX328595 AMS328595:AMT328595 AWO328595:AWP328595 BGK328595:BGL328595 BQG328595:BQH328595 CAC328595:CAD328595 CJY328595:CJZ328595 CTU328595:CTV328595 DDQ328595:DDR328595 DNM328595:DNN328595 DXI328595:DXJ328595 EHE328595:EHF328595 ERA328595:ERB328595 FAW328595:FAX328595 FKS328595:FKT328595 FUO328595:FUP328595 GEK328595:GEL328595 GOG328595:GOH328595 GYC328595:GYD328595 HHY328595:HHZ328595 HRU328595:HRV328595 IBQ328595:IBR328595 ILM328595:ILN328595 IVI328595:IVJ328595 JFE328595:JFF328595 JPA328595:JPB328595 JYW328595:JYX328595 KIS328595:KIT328595 KSO328595:KSP328595 LCK328595:LCL328595 LMG328595:LMH328595 LWC328595:LWD328595 MFY328595:MFZ328595 MPU328595:MPV328595 MZQ328595:MZR328595 NJM328595:NJN328595 NTI328595:NTJ328595 ODE328595:ODF328595 ONA328595:ONB328595 OWW328595:OWX328595 PGS328595:PGT328595 PQO328595:PQP328595 QAK328595:QAL328595 QKG328595:QKH328595 QUC328595:QUD328595 RDY328595:RDZ328595 RNU328595:RNV328595 RXQ328595:RXR328595 SHM328595:SHN328595 SRI328595:SRJ328595 TBE328595:TBF328595 TLA328595:TLB328595 TUW328595:TUX328595 UES328595:UET328595 UOO328595:UOP328595 UYK328595:UYL328595 VIG328595:VIH328595 VSC328595:VSD328595 WBY328595:WBZ328595 WLU328595:WLV328595 WVQ328595:WVR328595 I394131:J394131 JE394131:JF394131 TA394131:TB394131 ACW394131:ACX394131 AMS394131:AMT394131 AWO394131:AWP394131 BGK394131:BGL394131 BQG394131:BQH394131 CAC394131:CAD394131 CJY394131:CJZ394131 CTU394131:CTV394131 DDQ394131:DDR394131 DNM394131:DNN394131 DXI394131:DXJ394131 EHE394131:EHF394131 ERA394131:ERB394131 FAW394131:FAX394131 FKS394131:FKT394131 FUO394131:FUP394131 GEK394131:GEL394131 GOG394131:GOH394131 GYC394131:GYD394131 HHY394131:HHZ394131 HRU394131:HRV394131 IBQ394131:IBR394131 ILM394131:ILN394131 IVI394131:IVJ394131 JFE394131:JFF394131 JPA394131:JPB394131 JYW394131:JYX394131 KIS394131:KIT394131 KSO394131:KSP394131 LCK394131:LCL394131 LMG394131:LMH394131 LWC394131:LWD394131 MFY394131:MFZ394131 MPU394131:MPV394131 MZQ394131:MZR394131 NJM394131:NJN394131 NTI394131:NTJ394131 ODE394131:ODF394131 ONA394131:ONB394131 OWW394131:OWX394131 PGS394131:PGT394131 PQO394131:PQP394131 QAK394131:QAL394131 QKG394131:QKH394131 QUC394131:QUD394131 RDY394131:RDZ394131 RNU394131:RNV394131 RXQ394131:RXR394131 SHM394131:SHN394131 SRI394131:SRJ394131 TBE394131:TBF394131 TLA394131:TLB394131 TUW394131:TUX394131 UES394131:UET394131 UOO394131:UOP394131 UYK394131:UYL394131 VIG394131:VIH394131 VSC394131:VSD394131 WBY394131:WBZ394131 WLU394131:WLV394131 WVQ394131:WVR394131 I459667:J459667 JE459667:JF459667 TA459667:TB459667 ACW459667:ACX459667 AMS459667:AMT459667 AWO459667:AWP459667 BGK459667:BGL459667 BQG459667:BQH459667 CAC459667:CAD459667 CJY459667:CJZ459667 CTU459667:CTV459667 DDQ459667:DDR459667 DNM459667:DNN459667 DXI459667:DXJ459667 EHE459667:EHF459667 ERA459667:ERB459667 FAW459667:FAX459667 FKS459667:FKT459667 FUO459667:FUP459667 GEK459667:GEL459667 GOG459667:GOH459667 GYC459667:GYD459667 HHY459667:HHZ459667 HRU459667:HRV459667 IBQ459667:IBR459667 ILM459667:ILN459667 IVI459667:IVJ459667 JFE459667:JFF459667 JPA459667:JPB459667 JYW459667:JYX459667 KIS459667:KIT459667 KSO459667:KSP459667 LCK459667:LCL459667 LMG459667:LMH459667 LWC459667:LWD459667 MFY459667:MFZ459667 MPU459667:MPV459667 MZQ459667:MZR459667 NJM459667:NJN459667 NTI459667:NTJ459667 ODE459667:ODF459667 ONA459667:ONB459667 OWW459667:OWX459667 PGS459667:PGT459667 PQO459667:PQP459667 QAK459667:QAL459667 QKG459667:QKH459667 QUC459667:QUD459667 RDY459667:RDZ459667 RNU459667:RNV459667 RXQ459667:RXR459667 SHM459667:SHN459667 SRI459667:SRJ459667 TBE459667:TBF459667 TLA459667:TLB459667 TUW459667:TUX459667 UES459667:UET459667 UOO459667:UOP459667 UYK459667:UYL459667 VIG459667:VIH459667 VSC459667:VSD459667 WBY459667:WBZ459667 WLU459667:WLV459667 WVQ459667:WVR459667 I525203:J525203 JE525203:JF525203 TA525203:TB525203 ACW525203:ACX525203 AMS525203:AMT525203 AWO525203:AWP525203 BGK525203:BGL525203 BQG525203:BQH525203 CAC525203:CAD525203 CJY525203:CJZ525203 CTU525203:CTV525203 DDQ525203:DDR525203 DNM525203:DNN525203 DXI525203:DXJ525203 EHE525203:EHF525203 ERA525203:ERB525203 FAW525203:FAX525203 FKS525203:FKT525203 FUO525203:FUP525203 GEK525203:GEL525203 GOG525203:GOH525203 GYC525203:GYD525203 HHY525203:HHZ525203 HRU525203:HRV525203 IBQ525203:IBR525203 ILM525203:ILN525203 IVI525203:IVJ525203 JFE525203:JFF525203 JPA525203:JPB525203 JYW525203:JYX525203 KIS525203:KIT525203 KSO525203:KSP525203 LCK525203:LCL525203 LMG525203:LMH525203 LWC525203:LWD525203 MFY525203:MFZ525203 MPU525203:MPV525203 MZQ525203:MZR525203 NJM525203:NJN525203 NTI525203:NTJ525203 ODE525203:ODF525203 ONA525203:ONB525203 OWW525203:OWX525203 PGS525203:PGT525203 PQO525203:PQP525203 QAK525203:QAL525203 QKG525203:QKH525203 QUC525203:QUD525203 RDY525203:RDZ525203 RNU525203:RNV525203 RXQ525203:RXR525203 SHM525203:SHN525203 SRI525203:SRJ525203 TBE525203:TBF525203 TLA525203:TLB525203 TUW525203:TUX525203 UES525203:UET525203 UOO525203:UOP525203 UYK525203:UYL525203 VIG525203:VIH525203 VSC525203:VSD525203 WBY525203:WBZ525203 WLU525203:WLV525203 WVQ525203:WVR525203 I590739:J590739 JE590739:JF590739 TA590739:TB590739 ACW590739:ACX590739 AMS590739:AMT590739 AWO590739:AWP590739 BGK590739:BGL590739 BQG590739:BQH590739 CAC590739:CAD590739 CJY590739:CJZ590739 CTU590739:CTV590739 DDQ590739:DDR590739 DNM590739:DNN590739 DXI590739:DXJ590739 EHE590739:EHF590739 ERA590739:ERB590739 FAW590739:FAX590739 FKS590739:FKT590739 FUO590739:FUP590739 GEK590739:GEL590739 GOG590739:GOH590739 GYC590739:GYD590739 HHY590739:HHZ590739 HRU590739:HRV590739 IBQ590739:IBR590739 ILM590739:ILN590739 IVI590739:IVJ590739 JFE590739:JFF590739 JPA590739:JPB590739 JYW590739:JYX590739 KIS590739:KIT590739 KSO590739:KSP590739 LCK590739:LCL590739 LMG590739:LMH590739 LWC590739:LWD590739 MFY590739:MFZ590739 MPU590739:MPV590739 MZQ590739:MZR590739 NJM590739:NJN590739 NTI590739:NTJ590739 ODE590739:ODF590739 ONA590739:ONB590739 OWW590739:OWX590739 PGS590739:PGT590739 PQO590739:PQP590739 QAK590739:QAL590739 QKG590739:QKH590739 QUC590739:QUD590739 RDY590739:RDZ590739 RNU590739:RNV590739 RXQ590739:RXR590739 SHM590739:SHN590739 SRI590739:SRJ590739 TBE590739:TBF590739 TLA590739:TLB590739 TUW590739:TUX590739 UES590739:UET590739 UOO590739:UOP590739 UYK590739:UYL590739 VIG590739:VIH590739 VSC590739:VSD590739 WBY590739:WBZ590739 WLU590739:WLV590739 WVQ590739:WVR590739 I656275:J656275 JE656275:JF656275 TA656275:TB656275 ACW656275:ACX656275 AMS656275:AMT656275 AWO656275:AWP656275 BGK656275:BGL656275 BQG656275:BQH656275 CAC656275:CAD656275 CJY656275:CJZ656275 CTU656275:CTV656275 DDQ656275:DDR656275 DNM656275:DNN656275 DXI656275:DXJ656275 EHE656275:EHF656275 ERA656275:ERB656275 FAW656275:FAX656275 FKS656275:FKT656275 FUO656275:FUP656275 GEK656275:GEL656275 GOG656275:GOH656275 GYC656275:GYD656275 HHY656275:HHZ656275 HRU656275:HRV656275 IBQ656275:IBR656275 ILM656275:ILN656275 IVI656275:IVJ656275 JFE656275:JFF656275 JPA656275:JPB656275 JYW656275:JYX656275 KIS656275:KIT656275 KSO656275:KSP656275 LCK656275:LCL656275 LMG656275:LMH656275 LWC656275:LWD656275 MFY656275:MFZ656275 MPU656275:MPV656275 MZQ656275:MZR656275 NJM656275:NJN656275 NTI656275:NTJ656275 ODE656275:ODF656275 ONA656275:ONB656275 OWW656275:OWX656275 PGS656275:PGT656275 PQO656275:PQP656275 QAK656275:QAL656275 QKG656275:QKH656275 QUC656275:QUD656275 RDY656275:RDZ656275 RNU656275:RNV656275 RXQ656275:RXR656275 SHM656275:SHN656275 SRI656275:SRJ656275 TBE656275:TBF656275 TLA656275:TLB656275 TUW656275:TUX656275 UES656275:UET656275 UOO656275:UOP656275 UYK656275:UYL656275 VIG656275:VIH656275 VSC656275:VSD656275 WBY656275:WBZ656275 WLU656275:WLV656275 WVQ656275:WVR656275 I721811:J721811 JE721811:JF721811 TA721811:TB721811 ACW721811:ACX721811 AMS721811:AMT721811 AWO721811:AWP721811 BGK721811:BGL721811 BQG721811:BQH721811 CAC721811:CAD721811 CJY721811:CJZ721811 CTU721811:CTV721811 DDQ721811:DDR721811 DNM721811:DNN721811 DXI721811:DXJ721811 EHE721811:EHF721811 ERA721811:ERB721811 FAW721811:FAX721811 FKS721811:FKT721811 FUO721811:FUP721811 GEK721811:GEL721811 GOG721811:GOH721811 GYC721811:GYD721811 HHY721811:HHZ721811 HRU721811:HRV721811 IBQ721811:IBR721811 ILM721811:ILN721811 IVI721811:IVJ721811 JFE721811:JFF721811 JPA721811:JPB721811 JYW721811:JYX721811 KIS721811:KIT721811 KSO721811:KSP721811 LCK721811:LCL721811 LMG721811:LMH721811 LWC721811:LWD721811 MFY721811:MFZ721811 MPU721811:MPV721811 MZQ721811:MZR721811 NJM721811:NJN721811 NTI721811:NTJ721811 ODE721811:ODF721811 ONA721811:ONB721811 OWW721811:OWX721811 PGS721811:PGT721811 PQO721811:PQP721811 QAK721811:QAL721811 QKG721811:QKH721811 QUC721811:QUD721811 RDY721811:RDZ721811 RNU721811:RNV721811 RXQ721811:RXR721811 SHM721811:SHN721811 SRI721811:SRJ721811 TBE721811:TBF721811 TLA721811:TLB721811 TUW721811:TUX721811 UES721811:UET721811 UOO721811:UOP721811 UYK721811:UYL721811 VIG721811:VIH721811 VSC721811:VSD721811 WBY721811:WBZ721811 WLU721811:WLV721811 WVQ721811:WVR721811 I787347:J787347 JE787347:JF787347 TA787347:TB787347 ACW787347:ACX787347 AMS787347:AMT787347 AWO787347:AWP787347 BGK787347:BGL787347 BQG787347:BQH787347 CAC787347:CAD787347 CJY787347:CJZ787347 CTU787347:CTV787347 DDQ787347:DDR787347 DNM787347:DNN787347 DXI787347:DXJ787347 EHE787347:EHF787347 ERA787347:ERB787347 FAW787347:FAX787347 FKS787347:FKT787347 FUO787347:FUP787347 GEK787347:GEL787347 GOG787347:GOH787347 GYC787347:GYD787347 HHY787347:HHZ787347 HRU787347:HRV787347 IBQ787347:IBR787347 ILM787347:ILN787347 IVI787347:IVJ787347 JFE787347:JFF787347 JPA787347:JPB787347 JYW787347:JYX787347 KIS787347:KIT787347 KSO787347:KSP787347 LCK787347:LCL787347 LMG787347:LMH787347 LWC787347:LWD787347 MFY787347:MFZ787347 MPU787347:MPV787347 MZQ787347:MZR787347 NJM787347:NJN787347 NTI787347:NTJ787347 ODE787347:ODF787347 ONA787347:ONB787347 OWW787347:OWX787347 PGS787347:PGT787347 PQO787347:PQP787347 QAK787347:QAL787347 QKG787347:QKH787347 QUC787347:QUD787347 RDY787347:RDZ787347 RNU787347:RNV787347 RXQ787347:RXR787347 SHM787347:SHN787347 SRI787347:SRJ787347 TBE787347:TBF787347 TLA787347:TLB787347 TUW787347:TUX787347 UES787347:UET787347 UOO787347:UOP787347 UYK787347:UYL787347 VIG787347:VIH787347 VSC787347:VSD787347 WBY787347:WBZ787347 WLU787347:WLV787347 WVQ787347:WVR787347 I852883:J852883 JE852883:JF852883 TA852883:TB852883 ACW852883:ACX852883 AMS852883:AMT852883 AWO852883:AWP852883 BGK852883:BGL852883 BQG852883:BQH852883 CAC852883:CAD852883 CJY852883:CJZ852883 CTU852883:CTV852883 DDQ852883:DDR852883 DNM852883:DNN852883 DXI852883:DXJ852883 EHE852883:EHF852883 ERA852883:ERB852883 FAW852883:FAX852883 FKS852883:FKT852883 FUO852883:FUP852883 GEK852883:GEL852883 GOG852883:GOH852883 GYC852883:GYD852883 HHY852883:HHZ852883 HRU852883:HRV852883 IBQ852883:IBR852883 ILM852883:ILN852883 IVI852883:IVJ852883 JFE852883:JFF852883 JPA852883:JPB852883 JYW852883:JYX852883 KIS852883:KIT852883 KSO852883:KSP852883 LCK852883:LCL852883 LMG852883:LMH852883 LWC852883:LWD852883 MFY852883:MFZ852883 MPU852883:MPV852883 MZQ852883:MZR852883 NJM852883:NJN852883 NTI852883:NTJ852883 ODE852883:ODF852883 ONA852883:ONB852883 OWW852883:OWX852883 PGS852883:PGT852883 PQO852883:PQP852883 QAK852883:QAL852883 QKG852883:QKH852883 QUC852883:QUD852883 RDY852883:RDZ852883 RNU852883:RNV852883 RXQ852883:RXR852883 SHM852883:SHN852883 SRI852883:SRJ852883 TBE852883:TBF852883 TLA852883:TLB852883 TUW852883:TUX852883 UES852883:UET852883 UOO852883:UOP852883 UYK852883:UYL852883 VIG852883:VIH852883 VSC852883:VSD852883 WBY852883:WBZ852883 WLU852883:WLV852883 WVQ852883:WVR852883 I918419:J918419 JE918419:JF918419 TA918419:TB918419 ACW918419:ACX918419 AMS918419:AMT918419 AWO918419:AWP918419 BGK918419:BGL918419 BQG918419:BQH918419 CAC918419:CAD918419 CJY918419:CJZ918419 CTU918419:CTV918419 DDQ918419:DDR918419 DNM918419:DNN918419 DXI918419:DXJ918419 EHE918419:EHF918419 ERA918419:ERB918419 FAW918419:FAX918419 FKS918419:FKT918419 FUO918419:FUP918419 GEK918419:GEL918419 GOG918419:GOH918419 GYC918419:GYD918419 HHY918419:HHZ918419 HRU918419:HRV918419 IBQ918419:IBR918419 ILM918419:ILN918419 IVI918419:IVJ918419 JFE918419:JFF918419 JPA918419:JPB918419 JYW918419:JYX918419 KIS918419:KIT918419 KSO918419:KSP918419 LCK918419:LCL918419 LMG918419:LMH918419 LWC918419:LWD918419 MFY918419:MFZ918419 MPU918419:MPV918419 MZQ918419:MZR918419 NJM918419:NJN918419 NTI918419:NTJ918419 ODE918419:ODF918419 ONA918419:ONB918419 OWW918419:OWX918419 PGS918419:PGT918419 PQO918419:PQP918419 QAK918419:QAL918419 QKG918419:QKH918419 QUC918419:QUD918419 RDY918419:RDZ918419 RNU918419:RNV918419 RXQ918419:RXR918419 SHM918419:SHN918419 SRI918419:SRJ918419 TBE918419:TBF918419 TLA918419:TLB918419 TUW918419:TUX918419 UES918419:UET918419 UOO918419:UOP918419 UYK918419:UYL918419 VIG918419:VIH918419 VSC918419:VSD918419 WBY918419:WBZ918419 WLU918419:WLV918419 WVQ918419:WVR918419 I983955:J983955 JE983955:JF983955 TA983955:TB983955 ACW983955:ACX983955 AMS983955:AMT983955 AWO983955:AWP983955 BGK983955:BGL983955 BQG983955:BQH983955 CAC983955:CAD983955 CJY983955:CJZ983955 CTU983955:CTV983955 DDQ983955:DDR983955 DNM983955:DNN983955 DXI983955:DXJ983955 EHE983955:EHF983955 ERA983955:ERB983955 FAW983955:FAX983955 FKS983955:FKT983955 FUO983955:FUP983955 GEK983955:GEL983955 GOG983955:GOH983955 GYC983955:GYD983955 HHY983955:HHZ983955 HRU983955:HRV983955 IBQ983955:IBR983955 ILM983955:ILN983955 IVI983955:IVJ983955 JFE983955:JFF983955 JPA983955:JPB983955 JYW983955:JYX983955 KIS983955:KIT983955 KSO983955:KSP983955 LCK983955:LCL983955 LMG983955:LMH983955 LWC983955:LWD983955 MFY983955:MFZ983955 MPU983955:MPV983955 MZQ983955:MZR983955 NJM983955:NJN983955 NTI983955:NTJ983955 ODE983955:ODF983955 ONA983955:ONB983955 OWW983955:OWX983955 PGS983955:PGT983955 PQO983955:PQP983955 QAK983955:QAL983955 QKG983955:QKH983955 QUC983955:QUD983955 RDY983955:RDZ983955 RNU983955:RNV983955 RXQ983955:RXR983955 SHM983955:SHN983955 SRI983955:SRJ983955 TBE983955:TBF983955 TLA983955:TLB983955 TUW983955:TUX983955 UES983955:UET983955 UOO983955:UOP983955 UYK983955:UYL983955 VIG983955:VIH983955 VSC983955:VSD983955 WBY983955:WBZ983955 WLU983955:WLV983955 WVQ983955:WVR983955 I914 JE914 TA914 ACW914 AMS914 AWO914 BGK914 BQG914 CAC914 CJY914 CTU914 DDQ914 DNM914 DXI914 EHE914 ERA914 FAW914 FKS914 FUO914 GEK914 GOG914 GYC914 HHY914 HRU914 IBQ914 ILM914 IVI914 JFE914 JPA914 JYW914 KIS914 KSO914 LCK914 LMG914 LWC914 MFY914 MPU914 MZQ914 NJM914 NTI914 ODE914 ONA914 OWW914 PGS914 PQO914 QAK914 QKG914 QUC914 RDY914 RNU914 RXQ914 SHM914 SRI914 TBE914 TLA914 TUW914 UES914 UOO914 UYK914 VIG914 VSC914 WBY914 WLU914 WVQ914 I66450 JE66450 TA66450 ACW66450 AMS66450 AWO66450 BGK66450 BQG66450 CAC66450 CJY66450 CTU66450 DDQ66450 DNM66450 DXI66450 EHE66450 ERA66450 FAW66450 FKS66450 FUO66450 GEK66450 GOG66450 GYC66450 HHY66450 HRU66450 IBQ66450 ILM66450 IVI66450 JFE66450 JPA66450 JYW66450 KIS66450 KSO66450 LCK66450 LMG66450 LWC66450 MFY66450 MPU66450 MZQ66450 NJM66450 NTI66450 ODE66450 ONA66450 OWW66450 PGS66450 PQO66450 QAK66450 QKG66450 QUC66450 RDY66450 RNU66450 RXQ66450 SHM66450 SRI66450 TBE66450 TLA66450 TUW66450 UES66450 UOO66450 UYK66450 VIG66450 VSC66450 WBY66450 WLU66450 WVQ66450 I131986 JE131986 TA131986 ACW131986 AMS131986 AWO131986 BGK131986 BQG131986 CAC131986 CJY131986 CTU131986 DDQ131986 DNM131986 DXI131986 EHE131986 ERA131986 FAW131986 FKS131986 FUO131986 GEK131986 GOG131986 GYC131986 HHY131986 HRU131986 IBQ131986 ILM131986 IVI131986 JFE131986 JPA131986 JYW131986 KIS131986 KSO131986 LCK131986 LMG131986 LWC131986 MFY131986 MPU131986 MZQ131986 NJM131986 NTI131986 ODE131986 ONA131986 OWW131986 PGS131986 PQO131986 QAK131986 QKG131986 QUC131986 RDY131986 RNU131986 RXQ131986 SHM131986 SRI131986 TBE131986 TLA131986 TUW131986 UES131986 UOO131986 UYK131986 VIG131986 VSC131986 WBY131986 WLU131986 WVQ131986 I197522 JE197522 TA197522 ACW197522 AMS197522 AWO197522 BGK197522 BQG197522 CAC197522 CJY197522 CTU197522 DDQ197522 DNM197522 DXI197522 EHE197522 ERA197522 FAW197522 FKS197522 FUO197522 GEK197522 GOG197522 GYC197522 HHY197522 HRU197522 IBQ197522 ILM197522 IVI197522 JFE197522 JPA197522 JYW197522 KIS197522 KSO197522 LCK197522 LMG197522 LWC197522 MFY197522 MPU197522 MZQ197522 NJM197522 NTI197522 ODE197522 ONA197522 OWW197522 PGS197522 PQO197522 QAK197522 QKG197522 QUC197522 RDY197522 RNU197522 RXQ197522 SHM197522 SRI197522 TBE197522 TLA197522 TUW197522 UES197522 UOO197522 UYK197522 VIG197522 VSC197522 WBY197522 WLU197522 WVQ197522 I263058 JE263058 TA263058 ACW263058 AMS263058 AWO263058 BGK263058 BQG263058 CAC263058 CJY263058 CTU263058 DDQ263058 DNM263058 DXI263058 EHE263058 ERA263058 FAW263058 FKS263058 FUO263058 GEK263058 GOG263058 GYC263058 HHY263058 HRU263058 IBQ263058 ILM263058 IVI263058 JFE263058 JPA263058 JYW263058 KIS263058 KSO263058 LCK263058 LMG263058 LWC263058 MFY263058 MPU263058 MZQ263058 NJM263058 NTI263058 ODE263058 ONA263058 OWW263058 PGS263058 PQO263058 QAK263058 QKG263058 QUC263058 RDY263058 RNU263058 RXQ263058 SHM263058 SRI263058 TBE263058 TLA263058 TUW263058 UES263058 UOO263058 UYK263058 VIG263058 VSC263058 WBY263058 WLU263058 WVQ263058 I328594 JE328594 TA328594 ACW328594 AMS328594 AWO328594 BGK328594 BQG328594 CAC328594 CJY328594 CTU328594 DDQ328594 DNM328594 DXI328594 EHE328594 ERA328594 FAW328594 FKS328594 FUO328594 GEK328594 GOG328594 GYC328594 HHY328594 HRU328594 IBQ328594 ILM328594 IVI328594 JFE328594 JPA328594 JYW328594 KIS328594 KSO328594 LCK328594 LMG328594 LWC328594 MFY328594 MPU328594 MZQ328594 NJM328594 NTI328594 ODE328594 ONA328594 OWW328594 PGS328594 PQO328594 QAK328594 QKG328594 QUC328594 RDY328594 RNU328594 RXQ328594 SHM328594 SRI328594 TBE328594 TLA328594 TUW328594 UES328594 UOO328594 UYK328594 VIG328594 VSC328594 WBY328594 WLU328594 WVQ328594 I394130 JE394130 TA394130 ACW394130 AMS394130 AWO394130 BGK394130 BQG394130 CAC394130 CJY394130 CTU394130 DDQ394130 DNM394130 DXI394130 EHE394130 ERA394130 FAW394130 FKS394130 FUO394130 GEK394130 GOG394130 GYC394130 HHY394130 HRU394130 IBQ394130 ILM394130 IVI394130 JFE394130 JPA394130 JYW394130 KIS394130 KSO394130 LCK394130 LMG394130 LWC394130 MFY394130 MPU394130 MZQ394130 NJM394130 NTI394130 ODE394130 ONA394130 OWW394130 PGS394130 PQO394130 QAK394130 QKG394130 QUC394130 RDY394130 RNU394130 RXQ394130 SHM394130 SRI394130 TBE394130 TLA394130 TUW394130 UES394130 UOO394130 UYK394130 VIG394130 VSC394130 WBY394130 WLU394130 WVQ394130 I459666 JE459666 TA459666 ACW459666 AMS459666 AWO459666 BGK459666 BQG459666 CAC459666 CJY459666 CTU459666 DDQ459666 DNM459666 DXI459666 EHE459666 ERA459666 FAW459666 FKS459666 FUO459666 GEK459666 GOG459666 GYC459666 HHY459666 HRU459666 IBQ459666 ILM459666 IVI459666 JFE459666 JPA459666 JYW459666 KIS459666 KSO459666 LCK459666 LMG459666 LWC459666 MFY459666 MPU459666 MZQ459666 NJM459666 NTI459666 ODE459666 ONA459666 OWW459666 PGS459666 PQO459666 QAK459666 QKG459666 QUC459666 RDY459666 RNU459666 RXQ459666 SHM459666 SRI459666 TBE459666 TLA459666 TUW459666 UES459666 UOO459666 UYK459666 VIG459666 VSC459666 WBY459666 WLU459666 WVQ459666 I525202 JE525202 TA525202 ACW525202 AMS525202 AWO525202 BGK525202 BQG525202 CAC525202 CJY525202 CTU525202 DDQ525202 DNM525202 DXI525202 EHE525202 ERA525202 FAW525202 FKS525202 FUO525202 GEK525202 GOG525202 GYC525202 HHY525202 HRU525202 IBQ525202 ILM525202 IVI525202 JFE525202 JPA525202 JYW525202 KIS525202 KSO525202 LCK525202 LMG525202 LWC525202 MFY525202 MPU525202 MZQ525202 NJM525202 NTI525202 ODE525202 ONA525202 OWW525202 PGS525202 PQO525202 QAK525202 QKG525202 QUC525202 RDY525202 RNU525202 RXQ525202 SHM525202 SRI525202 TBE525202 TLA525202 TUW525202 UES525202 UOO525202 UYK525202 VIG525202 VSC525202 WBY525202 WLU525202 WVQ525202 I590738 JE590738 TA590738 ACW590738 AMS590738 AWO590738 BGK590738 BQG590738 CAC590738 CJY590738 CTU590738 DDQ590738 DNM590738 DXI590738 EHE590738 ERA590738 FAW590738 FKS590738 FUO590738 GEK590738 GOG590738 GYC590738 HHY590738 HRU590738 IBQ590738 ILM590738 IVI590738 JFE590738 JPA590738 JYW590738 KIS590738 KSO590738 LCK590738 LMG590738 LWC590738 MFY590738 MPU590738 MZQ590738 NJM590738 NTI590738 ODE590738 ONA590738 OWW590738 PGS590738 PQO590738 QAK590738 QKG590738 QUC590738 RDY590738 RNU590738 RXQ590738 SHM590738 SRI590738 TBE590738 TLA590738 TUW590738 UES590738 UOO590738 UYK590738 VIG590738 VSC590738 WBY590738 WLU590738 WVQ590738 I656274 JE656274 TA656274 ACW656274 AMS656274 AWO656274 BGK656274 BQG656274 CAC656274 CJY656274 CTU656274 DDQ656274 DNM656274 DXI656274 EHE656274 ERA656274 FAW656274 FKS656274 FUO656274 GEK656274 GOG656274 GYC656274 HHY656274 HRU656274 IBQ656274 ILM656274 IVI656274 JFE656274 JPA656274 JYW656274 KIS656274 KSO656274 LCK656274 LMG656274 LWC656274 MFY656274 MPU656274 MZQ656274 NJM656274 NTI656274 ODE656274 ONA656274 OWW656274 PGS656274 PQO656274 QAK656274 QKG656274 QUC656274 RDY656274 RNU656274 RXQ656274 SHM656274 SRI656274 TBE656274 TLA656274 TUW656274 UES656274 UOO656274 UYK656274 VIG656274 VSC656274 WBY656274 WLU656274 WVQ656274 I721810 JE721810 TA721810 ACW721810 AMS721810 AWO721810 BGK721810 BQG721810 CAC721810 CJY721810 CTU721810 DDQ721810 DNM721810 DXI721810 EHE721810 ERA721810 FAW721810 FKS721810 FUO721810 GEK721810 GOG721810 GYC721810 HHY721810 HRU721810 IBQ721810 ILM721810 IVI721810 JFE721810 JPA721810 JYW721810 KIS721810 KSO721810 LCK721810 LMG721810 LWC721810 MFY721810 MPU721810 MZQ721810 NJM721810 NTI721810 ODE721810 ONA721810 OWW721810 PGS721810 PQO721810 QAK721810 QKG721810 QUC721810 RDY721810 RNU721810 RXQ721810 SHM721810 SRI721810 TBE721810 TLA721810 TUW721810 UES721810 UOO721810 UYK721810 VIG721810 VSC721810 WBY721810 WLU721810 WVQ721810 I787346 JE787346 TA787346 ACW787346 AMS787346 AWO787346 BGK787346 BQG787346 CAC787346 CJY787346 CTU787346 DDQ787346 DNM787346 DXI787346 EHE787346 ERA787346 FAW787346 FKS787346 FUO787346 GEK787346 GOG787346 GYC787346 HHY787346 HRU787346 IBQ787346 ILM787346 IVI787346 JFE787346 JPA787346 JYW787346 KIS787346 KSO787346 LCK787346 LMG787346 LWC787346 MFY787346 MPU787346 MZQ787346 NJM787346 NTI787346 ODE787346 ONA787346 OWW787346 PGS787346 PQO787346 QAK787346 QKG787346 QUC787346 RDY787346 RNU787346 RXQ787346 SHM787346 SRI787346 TBE787346 TLA787346 TUW787346 UES787346 UOO787346 UYK787346 VIG787346 VSC787346 WBY787346 WLU787346 WVQ787346 I852882 JE852882 TA852882 ACW852882 AMS852882 AWO852882 BGK852882 BQG852882 CAC852882 CJY852882 CTU852882 DDQ852882 DNM852882 DXI852882 EHE852882 ERA852882 FAW852882 FKS852882 FUO852882 GEK852882 GOG852882 GYC852882 HHY852882 HRU852882 IBQ852882 ILM852882 IVI852882 JFE852882 JPA852882 JYW852882 KIS852882 KSO852882 LCK852882 LMG852882 LWC852882 MFY852882 MPU852882 MZQ852882 NJM852882 NTI852882 ODE852882 ONA852882 OWW852882 PGS852882 PQO852882 QAK852882 QKG852882 QUC852882 RDY852882 RNU852882 RXQ852882 SHM852882 SRI852882 TBE852882 TLA852882 TUW852882 UES852882 UOO852882 UYK852882 VIG852882 VSC852882 WBY852882 WLU852882 WVQ852882 I918418 JE918418 TA918418 ACW918418 AMS918418 AWO918418 BGK918418 BQG918418 CAC918418 CJY918418 CTU918418 DDQ918418 DNM918418 DXI918418 EHE918418 ERA918418 FAW918418 FKS918418 FUO918418 GEK918418 GOG918418 GYC918418 HHY918418 HRU918418 IBQ918418 ILM918418 IVI918418 JFE918418 JPA918418 JYW918418 KIS918418 KSO918418 LCK918418 LMG918418 LWC918418 MFY918418 MPU918418 MZQ918418 NJM918418 NTI918418 ODE918418 ONA918418 OWW918418 PGS918418 PQO918418 QAK918418 QKG918418 QUC918418 RDY918418 RNU918418 RXQ918418 SHM918418 SRI918418 TBE918418 TLA918418 TUW918418 UES918418 UOO918418 UYK918418 VIG918418 VSC918418 WBY918418 WLU918418 WVQ918418 I983954 JE983954 TA983954 ACW983954 AMS983954 AWO983954 BGK983954 BQG983954 CAC983954 CJY983954 CTU983954 DDQ983954 DNM983954 DXI983954 EHE983954 ERA983954 FAW983954 FKS983954 FUO983954 GEK983954 GOG983954 GYC983954 HHY983954 HRU983954 IBQ983954 ILM983954 IVI983954 JFE983954 JPA983954 JYW983954 KIS983954 KSO983954 LCK983954 LMG983954 LWC983954 MFY983954 MPU983954 MZQ983954 NJM983954 NTI983954 ODE983954 ONA983954 OWW983954 PGS983954 PQO983954 QAK983954 QKG983954 QUC983954 RDY983954 RNU983954 RXQ983954 SHM983954 SRI983954 TBE983954 TLA983954 TUW983954 UES983954 UOO983954 UYK983954 VIG983954 VSC983954 WBY983954 WLU983954 WVQ983954"/>
    <dataValidation allowBlank="1" showInputMessage="1" showErrorMessage="1" promptTitle="Benefit #2-- Payment by Check" prompt="Since benefit #2 was paid by check, this box contains an x." sqref="J913 JF913 TB913 ACX913 AMT913 AWP913 BGL913 BQH913 CAD913 CJZ913 CTV913 DDR913 DNN913 DXJ913 EHF913 ERB913 FAX913 FKT913 FUP913 GEL913 GOH913 GYD913 HHZ913 HRV913 IBR913 ILN913 IVJ913 JFF913 JPB913 JYX913 KIT913 KSP913 LCL913 LMH913 LWD913 MFZ913 MPV913 MZR913 NJN913 NTJ913 ODF913 ONB913 OWX913 PGT913 PQP913 QAL913 QKH913 QUD913 RDZ913 RNV913 RXR913 SHN913 SRJ913 TBF913 TLB913 TUX913 UET913 UOP913 UYL913 VIH913 VSD913 WBZ913 WLV913 WVR913 J66449 JF66449 TB66449 ACX66449 AMT66449 AWP66449 BGL66449 BQH66449 CAD66449 CJZ66449 CTV66449 DDR66449 DNN66449 DXJ66449 EHF66449 ERB66449 FAX66449 FKT66449 FUP66449 GEL66449 GOH66449 GYD66449 HHZ66449 HRV66449 IBR66449 ILN66449 IVJ66449 JFF66449 JPB66449 JYX66449 KIT66449 KSP66449 LCL66449 LMH66449 LWD66449 MFZ66449 MPV66449 MZR66449 NJN66449 NTJ66449 ODF66449 ONB66449 OWX66449 PGT66449 PQP66449 QAL66449 QKH66449 QUD66449 RDZ66449 RNV66449 RXR66449 SHN66449 SRJ66449 TBF66449 TLB66449 TUX66449 UET66449 UOP66449 UYL66449 VIH66449 VSD66449 WBZ66449 WLV66449 WVR66449 J131985 JF131985 TB131985 ACX131985 AMT131985 AWP131985 BGL131985 BQH131985 CAD131985 CJZ131985 CTV131985 DDR131985 DNN131985 DXJ131985 EHF131985 ERB131985 FAX131985 FKT131985 FUP131985 GEL131985 GOH131985 GYD131985 HHZ131985 HRV131985 IBR131985 ILN131985 IVJ131985 JFF131985 JPB131985 JYX131985 KIT131985 KSP131985 LCL131985 LMH131985 LWD131985 MFZ131985 MPV131985 MZR131985 NJN131985 NTJ131985 ODF131985 ONB131985 OWX131985 PGT131985 PQP131985 QAL131985 QKH131985 QUD131985 RDZ131985 RNV131985 RXR131985 SHN131985 SRJ131985 TBF131985 TLB131985 TUX131985 UET131985 UOP131985 UYL131985 VIH131985 VSD131985 WBZ131985 WLV131985 WVR131985 J197521 JF197521 TB197521 ACX197521 AMT197521 AWP197521 BGL197521 BQH197521 CAD197521 CJZ197521 CTV197521 DDR197521 DNN197521 DXJ197521 EHF197521 ERB197521 FAX197521 FKT197521 FUP197521 GEL197521 GOH197521 GYD197521 HHZ197521 HRV197521 IBR197521 ILN197521 IVJ197521 JFF197521 JPB197521 JYX197521 KIT197521 KSP197521 LCL197521 LMH197521 LWD197521 MFZ197521 MPV197521 MZR197521 NJN197521 NTJ197521 ODF197521 ONB197521 OWX197521 PGT197521 PQP197521 QAL197521 QKH197521 QUD197521 RDZ197521 RNV197521 RXR197521 SHN197521 SRJ197521 TBF197521 TLB197521 TUX197521 UET197521 UOP197521 UYL197521 VIH197521 VSD197521 WBZ197521 WLV197521 WVR197521 J263057 JF263057 TB263057 ACX263057 AMT263057 AWP263057 BGL263057 BQH263057 CAD263057 CJZ263057 CTV263057 DDR263057 DNN263057 DXJ263057 EHF263057 ERB263057 FAX263057 FKT263057 FUP263057 GEL263057 GOH263057 GYD263057 HHZ263057 HRV263057 IBR263057 ILN263057 IVJ263057 JFF263057 JPB263057 JYX263057 KIT263057 KSP263057 LCL263057 LMH263057 LWD263057 MFZ263057 MPV263057 MZR263057 NJN263057 NTJ263057 ODF263057 ONB263057 OWX263057 PGT263057 PQP263057 QAL263057 QKH263057 QUD263057 RDZ263057 RNV263057 RXR263057 SHN263057 SRJ263057 TBF263057 TLB263057 TUX263057 UET263057 UOP263057 UYL263057 VIH263057 VSD263057 WBZ263057 WLV263057 WVR263057 J328593 JF328593 TB328593 ACX328593 AMT328593 AWP328593 BGL328593 BQH328593 CAD328593 CJZ328593 CTV328593 DDR328593 DNN328593 DXJ328593 EHF328593 ERB328593 FAX328593 FKT328593 FUP328593 GEL328593 GOH328593 GYD328593 HHZ328593 HRV328593 IBR328593 ILN328593 IVJ328593 JFF328593 JPB328593 JYX328593 KIT328593 KSP328593 LCL328593 LMH328593 LWD328593 MFZ328593 MPV328593 MZR328593 NJN328593 NTJ328593 ODF328593 ONB328593 OWX328593 PGT328593 PQP328593 QAL328593 QKH328593 QUD328593 RDZ328593 RNV328593 RXR328593 SHN328593 SRJ328593 TBF328593 TLB328593 TUX328593 UET328593 UOP328593 UYL328593 VIH328593 VSD328593 WBZ328593 WLV328593 WVR328593 J394129 JF394129 TB394129 ACX394129 AMT394129 AWP394129 BGL394129 BQH394129 CAD394129 CJZ394129 CTV394129 DDR394129 DNN394129 DXJ394129 EHF394129 ERB394129 FAX394129 FKT394129 FUP394129 GEL394129 GOH394129 GYD394129 HHZ394129 HRV394129 IBR394129 ILN394129 IVJ394129 JFF394129 JPB394129 JYX394129 KIT394129 KSP394129 LCL394129 LMH394129 LWD394129 MFZ394129 MPV394129 MZR394129 NJN394129 NTJ394129 ODF394129 ONB394129 OWX394129 PGT394129 PQP394129 QAL394129 QKH394129 QUD394129 RDZ394129 RNV394129 RXR394129 SHN394129 SRJ394129 TBF394129 TLB394129 TUX394129 UET394129 UOP394129 UYL394129 VIH394129 VSD394129 WBZ394129 WLV394129 WVR394129 J459665 JF459665 TB459665 ACX459665 AMT459665 AWP459665 BGL459665 BQH459665 CAD459665 CJZ459665 CTV459665 DDR459665 DNN459665 DXJ459665 EHF459665 ERB459665 FAX459665 FKT459665 FUP459665 GEL459665 GOH459665 GYD459665 HHZ459665 HRV459665 IBR459665 ILN459665 IVJ459665 JFF459665 JPB459665 JYX459665 KIT459665 KSP459665 LCL459665 LMH459665 LWD459665 MFZ459665 MPV459665 MZR459665 NJN459665 NTJ459665 ODF459665 ONB459665 OWX459665 PGT459665 PQP459665 QAL459665 QKH459665 QUD459665 RDZ459665 RNV459665 RXR459665 SHN459665 SRJ459665 TBF459665 TLB459665 TUX459665 UET459665 UOP459665 UYL459665 VIH459665 VSD459665 WBZ459665 WLV459665 WVR459665 J525201 JF525201 TB525201 ACX525201 AMT525201 AWP525201 BGL525201 BQH525201 CAD525201 CJZ525201 CTV525201 DDR525201 DNN525201 DXJ525201 EHF525201 ERB525201 FAX525201 FKT525201 FUP525201 GEL525201 GOH525201 GYD525201 HHZ525201 HRV525201 IBR525201 ILN525201 IVJ525201 JFF525201 JPB525201 JYX525201 KIT525201 KSP525201 LCL525201 LMH525201 LWD525201 MFZ525201 MPV525201 MZR525201 NJN525201 NTJ525201 ODF525201 ONB525201 OWX525201 PGT525201 PQP525201 QAL525201 QKH525201 QUD525201 RDZ525201 RNV525201 RXR525201 SHN525201 SRJ525201 TBF525201 TLB525201 TUX525201 UET525201 UOP525201 UYL525201 VIH525201 VSD525201 WBZ525201 WLV525201 WVR525201 J590737 JF590737 TB590737 ACX590737 AMT590737 AWP590737 BGL590737 BQH590737 CAD590737 CJZ590737 CTV590737 DDR590737 DNN590737 DXJ590737 EHF590737 ERB590737 FAX590737 FKT590737 FUP590737 GEL590737 GOH590737 GYD590737 HHZ590737 HRV590737 IBR590737 ILN590737 IVJ590737 JFF590737 JPB590737 JYX590737 KIT590737 KSP590737 LCL590737 LMH590737 LWD590737 MFZ590737 MPV590737 MZR590737 NJN590737 NTJ590737 ODF590737 ONB590737 OWX590737 PGT590737 PQP590737 QAL590737 QKH590737 QUD590737 RDZ590737 RNV590737 RXR590737 SHN590737 SRJ590737 TBF590737 TLB590737 TUX590737 UET590737 UOP590737 UYL590737 VIH590737 VSD590737 WBZ590737 WLV590737 WVR590737 J656273 JF656273 TB656273 ACX656273 AMT656273 AWP656273 BGL656273 BQH656273 CAD656273 CJZ656273 CTV656273 DDR656273 DNN656273 DXJ656273 EHF656273 ERB656273 FAX656273 FKT656273 FUP656273 GEL656273 GOH656273 GYD656273 HHZ656273 HRV656273 IBR656273 ILN656273 IVJ656273 JFF656273 JPB656273 JYX656273 KIT656273 KSP656273 LCL656273 LMH656273 LWD656273 MFZ656273 MPV656273 MZR656273 NJN656273 NTJ656273 ODF656273 ONB656273 OWX656273 PGT656273 PQP656273 QAL656273 QKH656273 QUD656273 RDZ656273 RNV656273 RXR656273 SHN656273 SRJ656273 TBF656273 TLB656273 TUX656273 UET656273 UOP656273 UYL656273 VIH656273 VSD656273 WBZ656273 WLV656273 WVR656273 J721809 JF721809 TB721809 ACX721809 AMT721809 AWP721809 BGL721809 BQH721809 CAD721809 CJZ721809 CTV721809 DDR721809 DNN721809 DXJ721809 EHF721809 ERB721809 FAX721809 FKT721809 FUP721809 GEL721809 GOH721809 GYD721809 HHZ721809 HRV721809 IBR721809 ILN721809 IVJ721809 JFF721809 JPB721809 JYX721809 KIT721809 KSP721809 LCL721809 LMH721809 LWD721809 MFZ721809 MPV721809 MZR721809 NJN721809 NTJ721809 ODF721809 ONB721809 OWX721809 PGT721809 PQP721809 QAL721809 QKH721809 QUD721809 RDZ721809 RNV721809 RXR721809 SHN721809 SRJ721809 TBF721809 TLB721809 TUX721809 UET721809 UOP721809 UYL721809 VIH721809 VSD721809 WBZ721809 WLV721809 WVR721809 J787345 JF787345 TB787345 ACX787345 AMT787345 AWP787345 BGL787345 BQH787345 CAD787345 CJZ787345 CTV787345 DDR787345 DNN787345 DXJ787345 EHF787345 ERB787345 FAX787345 FKT787345 FUP787345 GEL787345 GOH787345 GYD787345 HHZ787345 HRV787345 IBR787345 ILN787345 IVJ787345 JFF787345 JPB787345 JYX787345 KIT787345 KSP787345 LCL787345 LMH787345 LWD787345 MFZ787345 MPV787345 MZR787345 NJN787345 NTJ787345 ODF787345 ONB787345 OWX787345 PGT787345 PQP787345 QAL787345 QKH787345 QUD787345 RDZ787345 RNV787345 RXR787345 SHN787345 SRJ787345 TBF787345 TLB787345 TUX787345 UET787345 UOP787345 UYL787345 VIH787345 VSD787345 WBZ787345 WLV787345 WVR787345 J852881 JF852881 TB852881 ACX852881 AMT852881 AWP852881 BGL852881 BQH852881 CAD852881 CJZ852881 CTV852881 DDR852881 DNN852881 DXJ852881 EHF852881 ERB852881 FAX852881 FKT852881 FUP852881 GEL852881 GOH852881 GYD852881 HHZ852881 HRV852881 IBR852881 ILN852881 IVJ852881 JFF852881 JPB852881 JYX852881 KIT852881 KSP852881 LCL852881 LMH852881 LWD852881 MFZ852881 MPV852881 MZR852881 NJN852881 NTJ852881 ODF852881 ONB852881 OWX852881 PGT852881 PQP852881 QAL852881 QKH852881 QUD852881 RDZ852881 RNV852881 RXR852881 SHN852881 SRJ852881 TBF852881 TLB852881 TUX852881 UET852881 UOP852881 UYL852881 VIH852881 VSD852881 WBZ852881 WLV852881 WVR852881 J918417 JF918417 TB918417 ACX918417 AMT918417 AWP918417 BGL918417 BQH918417 CAD918417 CJZ918417 CTV918417 DDR918417 DNN918417 DXJ918417 EHF918417 ERB918417 FAX918417 FKT918417 FUP918417 GEL918417 GOH918417 GYD918417 HHZ918417 HRV918417 IBR918417 ILN918417 IVJ918417 JFF918417 JPB918417 JYX918417 KIT918417 KSP918417 LCL918417 LMH918417 LWD918417 MFZ918417 MPV918417 MZR918417 NJN918417 NTJ918417 ODF918417 ONB918417 OWX918417 PGT918417 PQP918417 QAL918417 QKH918417 QUD918417 RDZ918417 RNV918417 RXR918417 SHN918417 SRJ918417 TBF918417 TLB918417 TUX918417 UET918417 UOP918417 UYL918417 VIH918417 VSD918417 WBZ918417 WLV918417 WVR918417 J983953 JF983953 TB983953 ACX983953 AMT983953 AWP983953 BGL983953 BQH983953 CAD983953 CJZ983953 CTV983953 DDR983953 DNN983953 DXJ983953 EHF983953 ERB983953 FAX983953 FKT983953 FUP983953 GEL983953 GOH983953 GYD983953 HHZ983953 HRV983953 IBR983953 ILN983953 IVJ983953 JFF983953 JPB983953 JYX983953 KIT983953 KSP983953 LCL983953 LMH983953 LWD983953 MFZ983953 MPV983953 MZR983953 NJN983953 NTJ983953 ODF983953 ONB983953 OWX983953 PGT983953 PQP983953 QAL983953 QKH983953 QUD983953 RDZ983953 RNV983953 RXR983953 SHN983953 SRJ983953 TBF983953 TLB983953 TUX983953 UET983953 UOP983953 UYL983953 VIH983953 VSD983953 WBZ983953 WLV983953 WVR983953"/>
    <dataValidation allowBlank="1" showInputMessage="1" showErrorMessage="1" promptTitle="Benefit #3-- Payment by Check" prompt="If payment type for benefit #3 was by check, this box would contain an x." sqref="J914 JF914 TB914 ACX914 AMT914 AWP914 BGL914 BQH914 CAD914 CJZ914 CTV914 DDR914 DNN914 DXJ914 EHF914 ERB914 FAX914 FKT914 FUP914 GEL914 GOH914 GYD914 HHZ914 HRV914 IBR914 ILN914 IVJ914 JFF914 JPB914 JYX914 KIT914 KSP914 LCL914 LMH914 LWD914 MFZ914 MPV914 MZR914 NJN914 NTJ914 ODF914 ONB914 OWX914 PGT914 PQP914 QAL914 QKH914 QUD914 RDZ914 RNV914 RXR914 SHN914 SRJ914 TBF914 TLB914 TUX914 UET914 UOP914 UYL914 VIH914 VSD914 WBZ914 WLV914 WVR914 J66450 JF66450 TB66450 ACX66450 AMT66450 AWP66450 BGL66450 BQH66450 CAD66450 CJZ66450 CTV66450 DDR66450 DNN66450 DXJ66450 EHF66450 ERB66450 FAX66450 FKT66450 FUP66450 GEL66450 GOH66450 GYD66450 HHZ66450 HRV66450 IBR66450 ILN66450 IVJ66450 JFF66450 JPB66450 JYX66450 KIT66450 KSP66450 LCL66450 LMH66450 LWD66450 MFZ66450 MPV66450 MZR66450 NJN66450 NTJ66450 ODF66450 ONB66450 OWX66450 PGT66450 PQP66450 QAL66450 QKH66450 QUD66450 RDZ66450 RNV66450 RXR66450 SHN66450 SRJ66450 TBF66450 TLB66450 TUX66450 UET66450 UOP66450 UYL66450 VIH66450 VSD66450 WBZ66450 WLV66450 WVR66450 J131986 JF131986 TB131986 ACX131986 AMT131986 AWP131986 BGL131986 BQH131986 CAD131986 CJZ131986 CTV131986 DDR131986 DNN131986 DXJ131986 EHF131986 ERB131986 FAX131986 FKT131986 FUP131986 GEL131986 GOH131986 GYD131986 HHZ131986 HRV131986 IBR131986 ILN131986 IVJ131986 JFF131986 JPB131986 JYX131986 KIT131986 KSP131986 LCL131986 LMH131986 LWD131986 MFZ131986 MPV131986 MZR131986 NJN131986 NTJ131986 ODF131986 ONB131986 OWX131986 PGT131986 PQP131986 QAL131986 QKH131986 QUD131986 RDZ131986 RNV131986 RXR131986 SHN131986 SRJ131986 TBF131986 TLB131986 TUX131986 UET131986 UOP131986 UYL131986 VIH131986 VSD131986 WBZ131986 WLV131986 WVR131986 J197522 JF197522 TB197522 ACX197522 AMT197522 AWP197522 BGL197522 BQH197522 CAD197522 CJZ197522 CTV197522 DDR197522 DNN197522 DXJ197522 EHF197522 ERB197522 FAX197522 FKT197522 FUP197522 GEL197522 GOH197522 GYD197522 HHZ197522 HRV197522 IBR197522 ILN197522 IVJ197522 JFF197522 JPB197522 JYX197522 KIT197522 KSP197522 LCL197522 LMH197522 LWD197522 MFZ197522 MPV197522 MZR197522 NJN197522 NTJ197522 ODF197522 ONB197522 OWX197522 PGT197522 PQP197522 QAL197522 QKH197522 QUD197522 RDZ197522 RNV197522 RXR197522 SHN197522 SRJ197522 TBF197522 TLB197522 TUX197522 UET197522 UOP197522 UYL197522 VIH197522 VSD197522 WBZ197522 WLV197522 WVR197522 J263058 JF263058 TB263058 ACX263058 AMT263058 AWP263058 BGL263058 BQH263058 CAD263058 CJZ263058 CTV263058 DDR263058 DNN263058 DXJ263058 EHF263058 ERB263058 FAX263058 FKT263058 FUP263058 GEL263058 GOH263058 GYD263058 HHZ263058 HRV263058 IBR263058 ILN263058 IVJ263058 JFF263058 JPB263058 JYX263058 KIT263058 KSP263058 LCL263058 LMH263058 LWD263058 MFZ263058 MPV263058 MZR263058 NJN263058 NTJ263058 ODF263058 ONB263058 OWX263058 PGT263058 PQP263058 QAL263058 QKH263058 QUD263058 RDZ263058 RNV263058 RXR263058 SHN263058 SRJ263058 TBF263058 TLB263058 TUX263058 UET263058 UOP263058 UYL263058 VIH263058 VSD263058 WBZ263058 WLV263058 WVR263058 J328594 JF328594 TB328594 ACX328594 AMT328594 AWP328594 BGL328594 BQH328594 CAD328594 CJZ328594 CTV328594 DDR328594 DNN328594 DXJ328594 EHF328594 ERB328594 FAX328594 FKT328594 FUP328594 GEL328594 GOH328594 GYD328594 HHZ328594 HRV328594 IBR328594 ILN328594 IVJ328594 JFF328594 JPB328594 JYX328594 KIT328594 KSP328594 LCL328594 LMH328594 LWD328594 MFZ328594 MPV328594 MZR328594 NJN328594 NTJ328594 ODF328594 ONB328594 OWX328594 PGT328594 PQP328594 QAL328594 QKH328594 QUD328594 RDZ328594 RNV328594 RXR328594 SHN328594 SRJ328594 TBF328594 TLB328594 TUX328594 UET328594 UOP328594 UYL328594 VIH328594 VSD328594 WBZ328594 WLV328594 WVR328594 J394130 JF394130 TB394130 ACX394130 AMT394130 AWP394130 BGL394130 BQH394130 CAD394130 CJZ394130 CTV394130 DDR394130 DNN394130 DXJ394130 EHF394130 ERB394130 FAX394130 FKT394130 FUP394130 GEL394130 GOH394130 GYD394130 HHZ394130 HRV394130 IBR394130 ILN394130 IVJ394130 JFF394130 JPB394130 JYX394130 KIT394130 KSP394130 LCL394130 LMH394130 LWD394130 MFZ394130 MPV394130 MZR394130 NJN394130 NTJ394130 ODF394130 ONB394130 OWX394130 PGT394130 PQP394130 QAL394130 QKH394130 QUD394130 RDZ394130 RNV394130 RXR394130 SHN394130 SRJ394130 TBF394130 TLB394130 TUX394130 UET394130 UOP394130 UYL394130 VIH394130 VSD394130 WBZ394130 WLV394130 WVR394130 J459666 JF459666 TB459666 ACX459666 AMT459666 AWP459666 BGL459666 BQH459666 CAD459666 CJZ459666 CTV459666 DDR459666 DNN459666 DXJ459666 EHF459666 ERB459666 FAX459666 FKT459666 FUP459666 GEL459666 GOH459666 GYD459666 HHZ459666 HRV459666 IBR459666 ILN459666 IVJ459666 JFF459666 JPB459666 JYX459666 KIT459666 KSP459666 LCL459666 LMH459666 LWD459666 MFZ459666 MPV459666 MZR459666 NJN459666 NTJ459666 ODF459666 ONB459666 OWX459666 PGT459666 PQP459666 QAL459666 QKH459666 QUD459666 RDZ459666 RNV459666 RXR459666 SHN459666 SRJ459666 TBF459666 TLB459666 TUX459666 UET459666 UOP459666 UYL459666 VIH459666 VSD459666 WBZ459666 WLV459666 WVR459666 J525202 JF525202 TB525202 ACX525202 AMT525202 AWP525202 BGL525202 BQH525202 CAD525202 CJZ525202 CTV525202 DDR525202 DNN525202 DXJ525202 EHF525202 ERB525202 FAX525202 FKT525202 FUP525202 GEL525202 GOH525202 GYD525202 HHZ525202 HRV525202 IBR525202 ILN525202 IVJ525202 JFF525202 JPB525202 JYX525202 KIT525202 KSP525202 LCL525202 LMH525202 LWD525202 MFZ525202 MPV525202 MZR525202 NJN525202 NTJ525202 ODF525202 ONB525202 OWX525202 PGT525202 PQP525202 QAL525202 QKH525202 QUD525202 RDZ525202 RNV525202 RXR525202 SHN525202 SRJ525202 TBF525202 TLB525202 TUX525202 UET525202 UOP525202 UYL525202 VIH525202 VSD525202 WBZ525202 WLV525202 WVR525202 J590738 JF590738 TB590738 ACX590738 AMT590738 AWP590738 BGL590738 BQH590738 CAD590738 CJZ590738 CTV590738 DDR590738 DNN590738 DXJ590738 EHF590738 ERB590738 FAX590738 FKT590738 FUP590738 GEL590738 GOH590738 GYD590738 HHZ590738 HRV590738 IBR590738 ILN590738 IVJ590738 JFF590738 JPB590738 JYX590738 KIT590738 KSP590738 LCL590738 LMH590738 LWD590738 MFZ590738 MPV590738 MZR590738 NJN590738 NTJ590738 ODF590738 ONB590738 OWX590738 PGT590738 PQP590738 QAL590738 QKH590738 QUD590738 RDZ590738 RNV590738 RXR590738 SHN590738 SRJ590738 TBF590738 TLB590738 TUX590738 UET590738 UOP590738 UYL590738 VIH590738 VSD590738 WBZ590738 WLV590738 WVR590738 J656274 JF656274 TB656274 ACX656274 AMT656274 AWP656274 BGL656274 BQH656274 CAD656274 CJZ656274 CTV656274 DDR656274 DNN656274 DXJ656274 EHF656274 ERB656274 FAX656274 FKT656274 FUP656274 GEL656274 GOH656274 GYD656274 HHZ656274 HRV656274 IBR656274 ILN656274 IVJ656274 JFF656274 JPB656274 JYX656274 KIT656274 KSP656274 LCL656274 LMH656274 LWD656274 MFZ656274 MPV656274 MZR656274 NJN656274 NTJ656274 ODF656274 ONB656274 OWX656274 PGT656274 PQP656274 QAL656274 QKH656274 QUD656274 RDZ656274 RNV656274 RXR656274 SHN656274 SRJ656274 TBF656274 TLB656274 TUX656274 UET656274 UOP656274 UYL656274 VIH656274 VSD656274 WBZ656274 WLV656274 WVR656274 J721810 JF721810 TB721810 ACX721810 AMT721810 AWP721810 BGL721810 BQH721810 CAD721810 CJZ721810 CTV721810 DDR721810 DNN721810 DXJ721810 EHF721810 ERB721810 FAX721810 FKT721810 FUP721810 GEL721810 GOH721810 GYD721810 HHZ721810 HRV721810 IBR721810 ILN721810 IVJ721810 JFF721810 JPB721810 JYX721810 KIT721810 KSP721810 LCL721810 LMH721810 LWD721810 MFZ721810 MPV721810 MZR721810 NJN721810 NTJ721810 ODF721810 ONB721810 OWX721810 PGT721810 PQP721810 QAL721810 QKH721810 QUD721810 RDZ721810 RNV721810 RXR721810 SHN721810 SRJ721810 TBF721810 TLB721810 TUX721810 UET721810 UOP721810 UYL721810 VIH721810 VSD721810 WBZ721810 WLV721810 WVR721810 J787346 JF787346 TB787346 ACX787346 AMT787346 AWP787346 BGL787346 BQH787346 CAD787346 CJZ787346 CTV787346 DDR787346 DNN787346 DXJ787346 EHF787346 ERB787346 FAX787346 FKT787346 FUP787346 GEL787346 GOH787346 GYD787346 HHZ787346 HRV787346 IBR787346 ILN787346 IVJ787346 JFF787346 JPB787346 JYX787346 KIT787346 KSP787346 LCL787346 LMH787346 LWD787346 MFZ787346 MPV787346 MZR787346 NJN787346 NTJ787346 ODF787346 ONB787346 OWX787346 PGT787346 PQP787346 QAL787346 QKH787346 QUD787346 RDZ787346 RNV787346 RXR787346 SHN787346 SRJ787346 TBF787346 TLB787346 TUX787346 UET787346 UOP787346 UYL787346 VIH787346 VSD787346 WBZ787346 WLV787346 WVR787346 J852882 JF852882 TB852882 ACX852882 AMT852882 AWP852882 BGL852882 BQH852882 CAD852882 CJZ852882 CTV852882 DDR852882 DNN852882 DXJ852882 EHF852882 ERB852882 FAX852882 FKT852882 FUP852882 GEL852882 GOH852882 GYD852882 HHZ852882 HRV852882 IBR852882 ILN852882 IVJ852882 JFF852882 JPB852882 JYX852882 KIT852882 KSP852882 LCL852882 LMH852882 LWD852882 MFZ852882 MPV852882 MZR852882 NJN852882 NTJ852882 ODF852882 ONB852882 OWX852882 PGT852882 PQP852882 QAL852882 QKH852882 QUD852882 RDZ852882 RNV852882 RXR852882 SHN852882 SRJ852882 TBF852882 TLB852882 TUX852882 UET852882 UOP852882 UYL852882 VIH852882 VSD852882 WBZ852882 WLV852882 WVR852882 J918418 JF918418 TB918418 ACX918418 AMT918418 AWP918418 BGL918418 BQH918418 CAD918418 CJZ918418 CTV918418 DDR918418 DNN918418 DXJ918418 EHF918418 ERB918418 FAX918418 FKT918418 FUP918418 GEL918418 GOH918418 GYD918418 HHZ918418 HRV918418 IBR918418 ILN918418 IVJ918418 JFF918418 JPB918418 JYX918418 KIT918418 KSP918418 LCL918418 LMH918418 LWD918418 MFZ918418 MPV918418 MZR918418 NJN918418 NTJ918418 ODF918418 ONB918418 OWX918418 PGT918418 PQP918418 QAL918418 QKH918418 QUD918418 RDZ918418 RNV918418 RXR918418 SHN918418 SRJ918418 TBF918418 TLB918418 TUX918418 UET918418 UOP918418 UYL918418 VIH918418 VSD918418 WBZ918418 WLV918418 WVR918418 J983954 JF983954 TB983954 ACX983954 AMT983954 AWP983954 BGL983954 BQH983954 CAD983954 CJZ983954 CTV983954 DDR983954 DNN983954 DXJ983954 EHF983954 ERB983954 FAX983954 FKT983954 FUP983954 GEL983954 GOH983954 GYD983954 HHZ983954 HRV983954 IBR983954 ILN983954 IVJ983954 JFF983954 JPB983954 JYX983954 KIT983954 KSP983954 LCL983954 LMH983954 LWD983954 MFZ983954 MPV983954 MZR983954 NJN983954 NTJ983954 ODF983954 ONB983954 OWX983954 PGT983954 PQP983954 QAL983954 QKH983954 QUD983954 RDZ983954 RNV983954 RXR983954 SHN983954 SRJ983954 TBF983954 TLB983954 TUX983954 UET983954 UOP983954 UYL983954 VIH983954 VSD983954 WBZ983954 WLV983954 WVR983954"/>
    <dataValidation allowBlank="1" showInputMessage="1" showErrorMessage="1" promptTitle="Benefit #3-- Payment in-kind" prompt="Since the payment type for benefit #3 was in-kind, this box contains an x." sqref="K914:K915 JG914:JG915 TC914:TC915 ACY914:ACY915 AMU914:AMU915 AWQ914:AWQ915 BGM914:BGM915 BQI914:BQI915 CAE914:CAE915 CKA914:CKA915 CTW914:CTW915 DDS914:DDS915 DNO914:DNO915 DXK914:DXK915 EHG914:EHG915 ERC914:ERC915 FAY914:FAY915 FKU914:FKU915 FUQ914:FUQ915 GEM914:GEM915 GOI914:GOI915 GYE914:GYE915 HIA914:HIA915 HRW914:HRW915 IBS914:IBS915 ILO914:ILO915 IVK914:IVK915 JFG914:JFG915 JPC914:JPC915 JYY914:JYY915 KIU914:KIU915 KSQ914:KSQ915 LCM914:LCM915 LMI914:LMI915 LWE914:LWE915 MGA914:MGA915 MPW914:MPW915 MZS914:MZS915 NJO914:NJO915 NTK914:NTK915 ODG914:ODG915 ONC914:ONC915 OWY914:OWY915 PGU914:PGU915 PQQ914:PQQ915 QAM914:QAM915 QKI914:QKI915 QUE914:QUE915 REA914:REA915 RNW914:RNW915 RXS914:RXS915 SHO914:SHO915 SRK914:SRK915 TBG914:TBG915 TLC914:TLC915 TUY914:TUY915 UEU914:UEU915 UOQ914:UOQ915 UYM914:UYM915 VII914:VII915 VSE914:VSE915 WCA914:WCA915 WLW914:WLW915 WVS914:WVS915 K66450:K66451 JG66450:JG66451 TC66450:TC66451 ACY66450:ACY66451 AMU66450:AMU66451 AWQ66450:AWQ66451 BGM66450:BGM66451 BQI66450:BQI66451 CAE66450:CAE66451 CKA66450:CKA66451 CTW66450:CTW66451 DDS66450:DDS66451 DNO66450:DNO66451 DXK66450:DXK66451 EHG66450:EHG66451 ERC66450:ERC66451 FAY66450:FAY66451 FKU66450:FKU66451 FUQ66450:FUQ66451 GEM66450:GEM66451 GOI66450:GOI66451 GYE66450:GYE66451 HIA66450:HIA66451 HRW66450:HRW66451 IBS66450:IBS66451 ILO66450:ILO66451 IVK66450:IVK66451 JFG66450:JFG66451 JPC66450:JPC66451 JYY66450:JYY66451 KIU66450:KIU66451 KSQ66450:KSQ66451 LCM66450:LCM66451 LMI66450:LMI66451 LWE66450:LWE66451 MGA66450:MGA66451 MPW66450:MPW66451 MZS66450:MZS66451 NJO66450:NJO66451 NTK66450:NTK66451 ODG66450:ODG66451 ONC66450:ONC66451 OWY66450:OWY66451 PGU66450:PGU66451 PQQ66450:PQQ66451 QAM66450:QAM66451 QKI66450:QKI66451 QUE66450:QUE66451 REA66450:REA66451 RNW66450:RNW66451 RXS66450:RXS66451 SHO66450:SHO66451 SRK66450:SRK66451 TBG66450:TBG66451 TLC66450:TLC66451 TUY66450:TUY66451 UEU66450:UEU66451 UOQ66450:UOQ66451 UYM66450:UYM66451 VII66450:VII66451 VSE66450:VSE66451 WCA66450:WCA66451 WLW66450:WLW66451 WVS66450:WVS66451 K131986:K131987 JG131986:JG131987 TC131986:TC131987 ACY131986:ACY131987 AMU131986:AMU131987 AWQ131986:AWQ131987 BGM131986:BGM131987 BQI131986:BQI131987 CAE131986:CAE131987 CKA131986:CKA131987 CTW131986:CTW131987 DDS131986:DDS131987 DNO131986:DNO131987 DXK131986:DXK131987 EHG131986:EHG131987 ERC131986:ERC131987 FAY131986:FAY131987 FKU131986:FKU131987 FUQ131986:FUQ131987 GEM131986:GEM131987 GOI131986:GOI131987 GYE131986:GYE131987 HIA131986:HIA131987 HRW131986:HRW131987 IBS131986:IBS131987 ILO131986:ILO131987 IVK131986:IVK131987 JFG131986:JFG131987 JPC131986:JPC131987 JYY131986:JYY131987 KIU131986:KIU131987 KSQ131986:KSQ131987 LCM131986:LCM131987 LMI131986:LMI131987 LWE131986:LWE131987 MGA131986:MGA131987 MPW131986:MPW131987 MZS131986:MZS131987 NJO131986:NJO131987 NTK131986:NTK131987 ODG131986:ODG131987 ONC131986:ONC131987 OWY131986:OWY131987 PGU131986:PGU131987 PQQ131986:PQQ131987 QAM131986:QAM131987 QKI131986:QKI131987 QUE131986:QUE131987 REA131986:REA131987 RNW131986:RNW131987 RXS131986:RXS131987 SHO131986:SHO131987 SRK131986:SRK131987 TBG131986:TBG131987 TLC131986:TLC131987 TUY131986:TUY131987 UEU131986:UEU131987 UOQ131986:UOQ131987 UYM131986:UYM131987 VII131986:VII131987 VSE131986:VSE131987 WCA131986:WCA131987 WLW131986:WLW131987 WVS131986:WVS131987 K197522:K197523 JG197522:JG197523 TC197522:TC197523 ACY197522:ACY197523 AMU197522:AMU197523 AWQ197522:AWQ197523 BGM197522:BGM197523 BQI197522:BQI197523 CAE197522:CAE197523 CKA197522:CKA197523 CTW197522:CTW197523 DDS197522:DDS197523 DNO197522:DNO197523 DXK197522:DXK197523 EHG197522:EHG197523 ERC197522:ERC197523 FAY197522:FAY197523 FKU197522:FKU197523 FUQ197522:FUQ197523 GEM197522:GEM197523 GOI197522:GOI197523 GYE197522:GYE197523 HIA197522:HIA197523 HRW197522:HRW197523 IBS197522:IBS197523 ILO197522:ILO197523 IVK197522:IVK197523 JFG197522:JFG197523 JPC197522:JPC197523 JYY197522:JYY197523 KIU197522:KIU197523 KSQ197522:KSQ197523 LCM197522:LCM197523 LMI197522:LMI197523 LWE197522:LWE197523 MGA197522:MGA197523 MPW197522:MPW197523 MZS197522:MZS197523 NJO197522:NJO197523 NTK197522:NTK197523 ODG197522:ODG197523 ONC197522:ONC197523 OWY197522:OWY197523 PGU197522:PGU197523 PQQ197522:PQQ197523 QAM197522:QAM197523 QKI197522:QKI197523 QUE197522:QUE197523 REA197522:REA197523 RNW197522:RNW197523 RXS197522:RXS197523 SHO197522:SHO197523 SRK197522:SRK197523 TBG197522:TBG197523 TLC197522:TLC197523 TUY197522:TUY197523 UEU197522:UEU197523 UOQ197522:UOQ197523 UYM197522:UYM197523 VII197522:VII197523 VSE197522:VSE197523 WCA197522:WCA197523 WLW197522:WLW197523 WVS197522:WVS197523 K263058:K263059 JG263058:JG263059 TC263058:TC263059 ACY263058:ACY263059 AMU263058:AMU263059 AWQ263058:AWQ263059 BGM263058:BGM263059 BQI263058:BQI263059 CAE263058:CAE263059 CKA263058:CKA263059 CTW263058:CTW263059 DDS263058:DDS263059 DNO263058:DNO263059 DXK263058:DXK263059 EHG263058:EHG263059 ERC263058:ERC263059 FAY263058:FAY263059 FKU263058:FKU263059 FUQ263058:FUQ263059 GEM263058:GEM263059 GOI263058:GOI263059 GYE263058:GYE263059 HIA263058:HIA263059 HRW263058:HRW263059 IBS263058:IBS263059 ILO263058:ILO263059 IVK263058:IVK263059 JFG263058:JFG263059 JPC263058:JPC263059 JYY263058:JYY263059 KIU263058:KIU263059 KSQ263058:KSQ263059 LCM263058:LCM263059 LMI263058:LMI263059 LWE263058:LWE263059 MGA263058:MGA263059 MPW263058:MPW263059 MZS263058:MZS263059 NJO263058:NJO263059 NTK263058:NTK263059 ODG263058:ODG263059 ONC263058:ONC263059 OWY263058:OWY263059 PGU263058:PGU263059 PQQ263058:PQQ263059 QAM263058:QAM263059 QKI263058:QKI263059 QUE263058:QUE263059 REA263058:REA263059 RNW263058:RNW263059 RXS263058:RXS263059 SHO263058:SHO263059 SRK263058:SRK263059 TBG263058:TBG263059 TLC263058:TLC263059 TUY263058:TUY263059 UEU263058:UEU263059 UOQ263058:UOQ263059 UYM263058:UYM263059 VII263058:VII263059 VSE263058:VSE263059 WCA263058:WCA263059 WLW263058:WLW263059 WVS263058:WVS263059 K328594:K328595 JG328594:JG328595 TC328594:TC328595 ACY328594:ACY328595 AMU328594:AMU328595 AWQ328594:AWQ328595 BGM328594:BGM328595 BQI328594:BQI328595 CAE328594:CAE328595 CKA328594:CKA328595 CTW328594:CTW328595 DDS328594:DDS328595 DNO328594:DNO328595 DXK328594:DXK328595 EHG328594:EHG328595 ERC328594:ERC328595 FAY328594:FAY328595 FKU328594:FKU328595 FUQ328594:FUQ328595 GEM328594:GEM328595 GOI328594:GOI328595 GYE328594:GYE328595 HIA328594:HIA328595 HRW328594:HRW328595 IBS328594:IBS328595 ILO328594:ILO328595 IVK328594:IVK328595 JFG328594:JFG328595 JPC328594:JPC328595 JYY328594:JYY328595 KIU328594:KIU328595 KSQ328594:KSQ328595 LCM328594:LCM328595 LMI328594:LMI328595 LWE328594:LWE328595 MGA328594:MGA328595 MPW328594:MPW328595 MZS328594:MZS328595 NJO328594:NJO328595 NTK328594:NTK328595 ODG328594:ODG328595 ONC328594:ONC328595 OWY328594:OWY328595 PGU328594:PGU328595 PQQ328594:PQQ328595 QAM328594:QAM328595 QKI328594:QKI328595 QUE328594:QUE328595 REA328594:REA328595 RNW328594:RNW328595 RXS328594:RXS328595 SHO328594:SHO328595 SRK328594:SRK328595 TBG328594:TBG328595 TLC328594:TLC328595 TUY328594:TUY328595 UEU328594:UEU328595 UOQ328594:UOQ328595 UYM328594:UYM328595 VII328594:VII328595 VSE328594:VSE328595 WCA328594:WCA328595 WLW328594:WLW328595 WVS328594:WVS328595 K394130:K394131 JG394130:JG394131 TC394130:TC394131 ACY394130:ACY394131 AMU394130:AMU394131 AWQ394130:AWQ394131 BGM394130:BGM394131 BQI394130:BQI394131 CAE394130:CAE394131 CKA394130:CKA394131 CTW394130:CTW394131 DDS394130:DDS394131 DNO394130:DNO394131 DXK394130:DXK394131 EHG394130:EHG394131 ERC394130:ERC394131 FAY394130:FAY394131 FKU394130:FKU394131 FUQ394130:FUQ394131 GEM394130:GEM394131 GOI394130:GOI394131 GYE394130:GYE394131 HIA394130:HIA394131 HRW394130:HRW394131 IBS394130:IBS394131 ILO394130:ILO394131 IVK394130:IVK394131 JFG394130:JFG394131 JPC394130:JPC394131 JYY394130:JYY394131 KIU394130:KIU394131 KSQ394130:KSQ394131 LCM394130:LCM394131 LMI394130:LMI394131 LWE394130:LWE394131 MGA394130:MGA394131 MPW394130:MPW394131 MZS394130:MZS394131 NJO394130:NJO394131 NTK394130:NTK394131 ODG394130:ODG394131 ONC394130:ONC394131 OWY394130:OWY394131 PGU394130:PGU394131 PQQ394130:PQQ394131 QAM394130:QAM394131 QKI394130:QKI394131 QUE394130:QUE394131 REA394130:REA394131 RNW394130:RNW394131 RXS394130:RXS394131 SHO394130:SHO394131 SRK394130:SRK394131 TBG394130:TBG394131 TLC394130:TLC394131 TUY394130:TUY394131 UEU394130:UEU394131 UOQ394130:UOQ394131 UYM394130:UYM394131 VII394130:VII394131 VSE394130:VSE394131 WCA394130:WCA394131 WLW394130:WLW394131 WVS394130:WVS394131 K459666:K459667 JG459666:JG459667 TC459666:TC459667 ACY459666:ACY459667 AMU459666:AMU459667 AWQ459666:AWQ459667 BGM459666:BGM459667 BQI459666:BQI459667 CAE459666:CAE459667 CKA459666:CKA459667 CTW459666:CTW459667 DDS459666:DDS459667 DNO459666:DNO459667 DXK459666:DXK459667 EHG459666:EHG459667 ERC459666:ERC459667 FAY459666:FAY459667 FKU459666:FKU459667 FUQ459666:FUQ459667 GEM459666:GEM459667 GOI459666:GOI459667 GYE459666:GYE459667 HIA459666:HIA459667 HRW459666:HRW459667 IBS459666:IBS459667 ILO459666:ILO459667 IVK459666:IVK459667 JFG459666:JFG459667 JPC459666:JPC459667 JYY459666:JYY459667 KIU459666:KIU459667 KSQ459666:KSQ459667 LCM459666:LCM459667 LMI459666:LMI459667 LWE459666:LWE459667 MGA459666:MGA459667 MPW459666:MPW459667 MZS459666:MZS459667 NJO459666:NJO459667 NTK459666:NTK459667 ODG459666:ODG459667 ONC459666:ONC459667 OWY459666:OWY459667 PGU459666:PGU459667 PQQ459666:PQQ459667 QAM459666:QAM459667 QKI459666:QKI459667 QUE459666:QUE459667 REA459666:REA459667 RNW459666:RNW459667 RXS459666:RXS459667 SHO459666:SHO459667 SRK459666:SRK459667 TBG459666:TBG459667 TLC459666:TLC459667 TUY459666:TUY459667 UEU459666:UEU459667 UOQ459666:UOQ459667 UYM459666:UYM459667 VII459666:VII459667 VSE459666:VSE459667 WCA459666:WCA459667 WLW459666:WLW459667 WVS459666:WVS459667 K525202:K525203 JG525202:JG525203 TC525202:TC525203 ACY525202:ACY525203 AMU525202:AMU525203 AWQ525202:AWQ525203 BGM525202:BGM525203 BQI525202:BQI525203 CAE525202:CAE525203 CKA525202:CKA525203 CTW525202:CTW525203 DDS525202:DDS525203 DNO525202:DNO525203 DXK525202:DXK525203 EHG525202:EHG525203 ERC525202:ERC525203 FAY525202:FAY525203 FKU525202:FKU525203 FUQ525202:FUQ525203 GEM525202:GEM525203 GOI525202:GOI525203 GYE525202:GYE525203 HIA525202:HIA525203 HRW525202:HRW525203 IBS525202:IBS525203 ILO525202:ILO525203 IVK525202:IVK525203 JFG525202:JFG525203 JPC525202:JPC525203 JYY525202:JYY525203 KIU525202:KIU525203 KSQ525202:KSQ525203 LCM525202:LCM525203 LMI525202:LMI525203 LWE525202:LWE525203 MGA525202:MGA525203 MPW525202:MPW525203 MZS525202:MZS525203 NJO525202:NJO525203 NTK525202:NTK525203 ODG525202:ODG525203 ONC525202:ONC525203 OWY525202:OWY525203 PGU525202:PGU525203 PQQ525202:PQQ525203 QAM525202:QAM525203 QKI525202:QKI525203 QUE525202:QUE525203 REA525202:REA525203 RNW525202:RNW525203 RXS525202:RXS525203 SHO525202:SHO525203 SRK525202:SRK525203 TBG525202:TBG525203 TLC525202:TLC525203 TUY525202:TUY525203 UEU525202:UEU525203 UOQ525202:UOQ525203 UYM525202:UYM525203 VII525202:VII525203 VSE525202:VSE525203 WCA525202:WCA525203 WLW525202:WLW525203 WVS525202:WVS525203 K590738:K590739 JG590738:JG590739 TC590738:TC590739 ACY590738:ACY590739 AMU590738:AMU590739 AWQ590738:AWQ590739 BGM590738:BGM590739 BQI590738:BQI590739 CAE590738:CAE590739 CKA590738:CKA590739 CTW590738:CTW590739 DDS590738:DDS590739 DNO590738:DNO590739 DXK590738:DXK590739 EHG590738:EHG590739 ERC590738:ERC590739 FAY590738:FAY590739 FKU590738:FKU590739 FUQ590738:FUQ590739 GEM590738:GEM590739 GOI590738:GOI590739 GYE590738:GYE590739 HIA590738:HIA590739 HRW590738:HRW590739 IBS590738:IBS590739 ILO590738:ILO590739 IVK590738:IVK590739 JFG590738:JFG590739 JPC590738:JPC590739 JYY590738:JYY590739 KIU590738:KIU590739 KSQ590738:KSQ590739 LCM590738:LCM590739 LMI590738:LMI590739 LWE590738:LWE590739 MGA590738:MGA590739 MPW590738:MPW590739 MZS590738:MZS590739 NJO590738:NJO590739 NTK590738:NTK590739 ODG590738:ODG590739 ONC590738:ONC590739 OWY590738:OWY590739 PGU590738:PGU590739 PQQ590738:PQQ590739 QAM590738:QAM590739 QKI590738:QKI590739 QUE590738:QUE590739 REA590738:REA590739 RNW590738:RNW590739 RXS590738:RXS590739 SHO590738:SHO590739 SRK590738:SRK590739 TBG590738:TBG590739 TLC590738:TLC590739 TUY590738:TUY590739 UEU590738:UEU590739 UOQ590738:UOQ590739 UYM590738:UYM590739 VII590738:VII590739 VSE590738:VSE590739 WCA590738:WCA590739 WLW590738:WLW590739 WVS590738:WVS590739 K656274:K656275 JG656274:JG656275 TC656274:TC656275 ACY656274:ACY656275 AMU656274:AMU656275 AWQ656274:AWQ656275 BGM656274:BGM656275 BQI656274:BQI656275 CAE656274:CAE656275 CKA656274:CKA656275 CTW656274:CTW656275 DDS656274:DDS656275 DNO656274:DNO656275 DXK656274:DXK656275 EHG656274:EHG656275 ERC656274:ERC656275 FAY656274:FAY656275 FKU656274:FKU656275 FUQ656274:FUQ656275 GEM656274:GEM656275 GOI656274:GOI656275 GYE656274:GYE656275 HIA656274:HIA656275 HRW656274:HRW656275 IBS656274:IBS656275 ILO656274:ILO656275 IVK656274:IVK656275 JFG656274:JFG656275 JPC656274:JPC656275 JYY656274:JYY656275 KIU656274:KIU656275 KSQ656274:KSQ656275 LCM656274:LCM656275 LMI656274:LMI656275 LWE656274:LWE656275 MGA656274:MGA656275 MPW656274:MPW656275 MZS656274:MZS656275 NJO656274:NJO656275 NTK656274:NTK656275 ODG656274:ODG656275 ONC656274:ONC656275 OWY656274:OWY656275 PGU656274:PGU656275 PQQ656274:PQQ656275 QAM656274:QAM656275 QKI656274:QKI656275 QUE656274:QUE656275 REA656274:REA656275 RNW656274:RNW656275 RXS656274:RXS656275 SHO656274:SHO656275 SRK656274:SRK656275 TBG656274:TBG656275 TLC656274:TLC656275 TUY656274:TUY656275 UEU656274:UEU656275 UOQ656274:UOQ656275 UYM656274:UYM656275 VII656274:VII656275 VSE656274:VSE656275 WCA656274:WCA656275 WLW656274:WLW656275 WVS656274:WVS656275 K721810:K721811 JG721810:JG721811 TC721810:TC721811 ACY721810:ACY721811 AMU721810:AMU721811 AWQ721810:AWQ721811 BGM721810:BGM721811 BQI721810:BQI721811 CAE721810:CAE721811 CKA721810:CKA721811 CTW721810:CTW721811 DDS721810:DDS721811 DNO721810:DNO721811 DXK721810:DXK721811 EHG721810:EHG721811 ERC721810:ERC721811 FAY721810:FAY721811 FKU721810:FKU721811 FUQ721810:FUQ721811 GEM721810:GEM721811 GOI721810:GOI721811 GYE721810:GYE721811 HIA721810:HIA721811 HRW721810:HRW721811 IBS721810:IBS721811 ILO721810:ILO721811 IVK721810:IVK721811 JFG721810:JFG721811 JPC721810:JPC721811 JYY721810:JYY721811 KIU721810:KIU721811 KSQ721810:KSQ721811 LCM721810:LCM721811 LMI721810:LMI721811 LWE721810:LWE721811 MGA721810:MGA721811 MPW721810:MPW721811 MZS721810:MZS721811 NJO721810:NJO721811 NTK721810:NTK721811 ODG721810:ODG721811 ONC721810:ONC721811 OWY721810:OWY721811 PGU721810:PGU721811 PQQ721810:PQQ721811 QAM721810:QAM721811 QKI721810:QKI721811 QUE721810:QUE721811 REA721810:REA721811 RNW721810:RNW721811 RXS721810:RXS721811 SHO721810:SHO721811 SRK721810:SRK721811 TBG721810:TBG721811 TLC721810:TLC721811 TUY721810:TUY721811 UEU721810:UEU721811 UOQ721810:UOQ721811 UYM721810:UYM721811 VII721810:VII721811 VSE721810:VSE721811 WCA721810:WCA721811 WLW721810:WLW721811 WVS721810:WVS721811 K787346:K787347 JG787346:JG787347 TC787346:TC787347 ACY787346:ACY787347 AMU787346:AMU787347 AWQ787346:AWQ787347 BGM787346:BGM787347 BQI787346:BQI787347 CAE787346:CAE787347 CKA787346:CKA787347 CTW787346:CTW787347 DDS787346:DDS787347 DNO787346:DNO787347 DXK787346:DXK787347 EHG787346:EHG787347 ERC787346:ERC787347 FAY787346:FAY787347 FKU787346:FKU787347 FUQ787346:FUQ787347 GEM787346:GEM787347 GOI787346:GOI787347 GYE787346:GYE787347 HIA787346:HIA787347 HRW787346:HRW787347 IBS787346:IBS787347 ILO787346:ILO787347 IVK787346:IVK787347 JFG787346:JFG787347 JPC787346:JPC787347 JYY787346:JYY787347 KIU787346:KIU787347 KSQ787346:KSQ787347 LCM787346:LCM787347 LMI787346:LMI787347 LWE787346:LWE787347 MGA787346:MGA787347 MPW787346:MPW787347 MZS787346:MZS787347 NJO787346:NJO787347 NTK787346:NTK787347 ODG787346:ODG787347 ONC787346:ONC787347 OWY787346:OWY787347 PGU787346:PGU787347 PQQ787346:PQQ787347 QAM787346:QAM787347 QKI787346:QKI787347 QUE787346:QUE787347 REA787346:REA787347 RNW787346:RNW787347 RXS787346:RXS787347 SHO787346:SHO787347 SRK787346:SRK787347 TBG787346:TBG787347 TLC787346:TLC787347 TUY787346:TUY787347 UEU787346:UEU787347 UOQ787346:UOQ787347 UYM787346:UYM787347 VII787346:VII787347 VSE787346:VSE787347 WCA787346:WCA787347 WLW787346:WLW787347 WVS787346:WVS787347 K852882:K852883 JG852882:JG852883 TC852882:TC852883 ACY852882:ACY852883 AMU852882:AMU852883 AWQ852882:AWQ852883 BGM852882:BGM852883 BQI852882:BQI852883 CAE852882:CAE852883 CKA852882:CKA852883 CTW852882:CTW852883 DDS852882:DDS852883 DNO852882:DNO852883 DXK852882:DXK852883 EHG852882:EHG852883 ERC852882:ERC852883 FAY852882:FAY852883 FKU852882:FKU852883 FUQ852882:FUQ852883 GEM852882:GEM852883 GOI852882:GOI852883 GYE852882:GYE852883 HIA852882:HIA852883 HRW852882:HRW852883 IBS852882:IBS852883 ILO852882:ILO852883 IVK852882:IVK852883 JFG852882:JFG852883 JPC852882:JPC852883 JYY852882:JYY852883 KIU852882:KIU852883 KSQ852882:KSQ852883 LCM852882:LCM852883 LMI852882:LMI852883 LWE852882:LWE852883 MGA852882:MGA852883 MPW852882:MPW852883 MZS852882:MZS852883 NJO852882:NJO852883 NTK852882:NTK852883 ODG852882:ODG852883 ONC852882:ONC852883 OWY852882:OWY852883 PGU852882:PGU852883 PQQ852882:PQQ852883 QAM852882:QAM852883 QKI852882:QKI852883 QUE852882:QUE852883 REA852882:REA852883 RNW852882:RNW852883 RXS852882:RXS852883 SHO852882:SHO852883 SRK852882:SRK852883 TBG852882:TBG852883 TLC852882:TLC852883 TUY852882:TUY852883 UEU852882:UEU852883 UOQ852882:UOQ852883 UYM852882:UYM852883 VII852882:VII852883 VSE852882:VSE852883 WCA852882:WCA852883 WLW852882:WLW852883 WVS852882:WVS852883 K918418:K918419 JG918418:JG918419 TC918418:TC918419 ACY918418:ACY918419 AMU918418:AMU918419 AWQ918418:AWQ918419 BGM918418:BGM918419 BQI918418:BQI918419 CAE918418:CAE918419 CKA918418:CKA918419 CTW918418:CTW918419 DDS918418:DDS918419 DNO918418:DNO918419 DXK918418:DXK918419 EHG918418:EHG918419 ERC918418:ERC918419 FAY918418:FAY918419 FKU918418:FKU918419 FUQ918418:FUQ918419 GEM918418:GEM918419 GOI918418:GOI918419 GYE918418:GYE918419 HIA918418:HIA918419 HRW918418:HRW918419 IBS918418:IBS918419 ILO918418:ILO918419 IVK918418:IVK918419 JFG918418:JFG918419 JPC918418:JPC918419 JYY918418:JYY918419 KIU918418:KIU918419 KSQ918418:KSQ918419 LCM918418:LCM918419 LMI918418:LMI918419 LWE918418:LWE918419 MGA918418:MGA918419 MPW918418:MPW918419 MZS918418:MZS918419 NJO918418:NJO918419 NTK918418:NTK918419 ODG918418:ODG918419 ONC918418:ONC918419 OWY918418:OWY918419 PGU918418:PGU918419 PQQ918418:PQQ918419 QAM918418:QAM918419 QKI918418:QKI918419 QUE918418:QUE918419 REA918418:REA918419 RNW918418:RNW918419 RXS918418:RXS918419 SHO918418:SHO918419 SRK918418:SRK918419 TBG918418:TBG918419 TLC918418:TLC918419 TUY918418:TUY918419 UEU918418:UEU918419 UOQ918418:UOQ918419 UYM918418:UYM918419 VII918418:VII918419 VSE918418:VSE918419 WCA918418:WCA918419 WLW918418:WLW918419 WVS918418:WVS918419 K983954:K983955 JG983954:JG983955 TC983954:TC983955 ACY983954:ACY983955 AMU983954:AMU983955 AWQ983954:AWQ983955 BGM983954:BGM983955 BQI983954:BQI983955 CAE983954:CAE983955 CKA983954:CKA983955 CTW983954:CTW983955 DDS983954:DDS983955 DNO983954:DNO983955 DXK983954:DXK983955 EHG983954:EHG983955 ERC983954:ERC983955 FAY983954:FAY983955 FKU983954:FKU983955 FUQ983954:FUQ983955 GEM983954:GEM983955 GOI983954:GOI983955 GYE983954:GYE983955 HIA983954:HIA983955 HRW983954:HRW983955 IBS983954:IBS983955 ILO983954:ILO983955 IVK983954:IVK983955 JFG983954:JFG983955 JPC983954:JPC983955 JYY983954:JYY983955 KIU983954:KIU983955 KSQ983954:KSQ983955 LCM983954:LCM983955 LMI983954:LMI983955 LWE983954:LWE983955 MGA983954:MGA983955 MPW983954:MPW983955 MZS983954:MZS983955 NJO983954:NJO983955 NTK983954:NTK983955 ODG983954:ODG983955 ONC983954:ONC983955 OWY983954:OWY983955 PGU983954:PGU983955 PQQ983954:PQQ983955 QAM983954:QAM983955 QKI983954:QKI983955 QUE983954:QUE983955 REA983954:REA983955 RNW983954:RNW983955 RXS983954:RXS983955 SHO983954:SHO983955 SRK983954:SRK983955 TBG983954:TBG983955 TLC983954:TLC983955 TUY983954:TUY983955 UEU983954:UEU983955 UOQ983954:UOQ983955 UYM983954:UYM983955 VII983954:VII983955 VSE983954:VSE983955 WCA983954:WCA983955 WLW983954:WLW983955 WVS983954:WVS983955"/>
    <dataValidation allowBlank="1" showInputMessage="1" showErrorMessage="1" promptTitle="Payment #2-- Payment in-kind" prompt="If payment type for benefit #2 was in-kind, this box would contain an x." sqref="K913 JG913 TC913 ACY913 AMU913 AWQ913 BGM913 BQI913 CAE913 CKA913 CTW913 DDS913 DNO913 DXK913 EHG913 ERC913 FAY913 FKU913 FUQ913 GEM913 GOI913 GYE913 HIA913 HRW913 IBS913 ILO913 IVK913 JFG913 JPC913 JYY913 KIU913 KSQ913 LCM913 LMI913 LWE913 MGA913 MPW913 MZS913 NJO913 NTK913 ODG913 ONC913 OWY913 PGU913 PQQ913 QAM913 QKI913 QUE913 REA913 RNW913 RXS913 SHO913 SRK913 TBG913 TLC913 TUY913 UEU913 UOQ913 UYM913 VII913 VSE913 WCA913 WLW913 WVS913 K66449 JG66449 TC66449 ACY66449 AMU66449 AWQ66449 BGM66449 BQI66449 CAE66449 CKA66449 CTW66449 DDS66449 DNO66449 DXK66449 EHG66449 ERC66449 FAY66449 FKU66449 FUQ66449 GEM66449 GOI66449 GYE66449 HIA66449 HRW66449 IBS66449 ILO66449 IVK66449 JFG66449 JPC66449 JYY66449 KIU66449 KSQ66449 LCM66449 LMI66449 LWE66449 MGA66449 MPW66449 MZS66449 NJO66449 NTK66449 ODG66449 ONC66449 OWY66449 PGU66449 PQQ66449 QAM66449 QKI66449 QUE66449 REA66449 RNW66449 RXS66449 SHO66449 SRK66449 TBG66449 TLC66449 TUY66449 UEU66449 UOQ66449 UYM66449 VII66449 VSE66449 WCA66449 WLW66449 WVS66449 K131985 JG131985 TC131985 ACY131985 AMU131985 AWQ131985 BGM131985 BQI131985 CAE131985 CKA131985 CTW131985 DDS131985 DNO131985 DXK131985 EHG131985 ERC131985 FAY131985 FKU131985 FUQ131985 GEM131985 GOI131985 GYE131985 HIA131985 HRW131985 IBS131985 ILO131985 IVK131985 JFG131985 JPC131985 JYY131985 KIU131985 KSQ131985 LCM131985 LMI131985 LWE131985 MGA131985 MPW131985 MZS131985 NJO131985 NTK131985 ODG131985 ONC131985 OWY131985 PGU131985 PQQ131985 QAM131985 QKI131985 QUE131985 REA131985 RNW131985 RXS131985 SHO131985 SRK131985 TBG131985 TLC131985 TUY131985 UEU131985 UOQ131985 UYM131985 VII131985 VSE131985 WCA131985 WLW131985 WVS131985 K197521 JG197521 TC197521 ACY197521 AMU197521 AWQ197521 BGM197521 BQI197521 CAE197521 CKA197521 CTW197521 DDS197521 DNO197521 DXK197521 EHG197521 ERC197521 FAY197521 FKU197521 FUQ197521 GEM197521 GOI197521 GYE197521 HIA197521 HRW197521 IBS197521 ILO197521 IVK197521 JFG197521 JPC197521 JYY197521 KIU197521 KSQ197521 LCM197521 LMI197521 LWE197521 MGA197521 MPW197521 MZS197521 NJO197521 NTK197521 ODG197521 ONC197521 OWY197521 PGU197521 PQQ197521 QAM197521 QKI197521 QUE197521 REA197521 RNW197521 RXS197521 SHO197521 SRK197521 TBG197521 TLC197521 TUY197521 UEU197521 UOQ197521 UYM197521 VII197521 VSE197521 WCA197521 WLW197521 WVS197521 K263057 JG263057 TC263057 ACY263057 AMU263057 AWQ263057 BGM263057 BQI263057 CAE263057 CKA263057 CTW263057 DDS263057 DNO263057 DXK263057 EHG263057 ERC263057 FAY263057 FKU263057 FUQ263057 GEM263057 GOI263057 GYE263057 HIA263057 HRW263057 IBS263057 ILO263057 IVK263057 JFG263057 JPC263057 JYY263057 KIU263057 KSQ263057 LCM263057 LMI263057 LWE263057 MGA263057 MPW263057 MZS263057 NJO263057 NTK263057 ODG263057 ONC263057 OWY263057 PGU263057 PQQ263057 QAM263057 QKI263057 QUE263057 REA263057 RNW263057 RXS263057 SHO263057 SRK263057 TBG263057 TLC263057 TUY263057 UEU263057 UOQ263057 UYM263057 VII263057 VSE263057 WCA263057 WLW263057 WVS263057 K328593 JG328593 TC328593 ACY328593 AMU328593 AWQ328593 BGM328593 BQI328593 CAE328593 CKA328593 CTW328593 DDS328593 DNO328593 DXK328593 EHG328593 ERC328593 FAY328593 FKU328593 FUQ328593 GEM328593 GOI328593 GYE328593 HIA328593 HRW328593 IBS328593 ILO328593 IVK328593 JFG328593 JPC328593 JYY328593 KIU328593 KSQ328593 LCM328593 LMI328593 LWE328593 MGA328593 MPW328593 MZS328593 NJO328593 NTK328593 ODG328593 ONC328593 OWY328593 PGU328593 PQQ328593 QAM328593 QKI328593 QUE328593 REA328593 RNW328593 RXS328593 SHO328593 SRK328593 TBG328593 TLC328593 TUY328593 UEU328593 UOQ328593 UYM328593 VII328593 VSE328593 WCA328593 WLW328593 WVS328593 K394129 JG394129 TC394129 ACY394129 AMU394129 AWQ394129 BGM394129 BQI394129 CAE394129 CKA394129 CTW394129 DDS394129 DNO394129 DXK394129 EHG394129 ERC394129 FAY394129 FKU394129 FUQ394129 GEM394129 GOI394129 GYE394129 HIA394129 HRW394129 IBS394129 ILO394129 IVK394129 JFG394129 JPC394129 JYY394129 KIU394129 KSQ394129 LCM394129 LMI394129 LWE394129 MGA394129 MPW394129 MZS394129 NJO394129 NTK394129 ODG394129 ONC394129 OWY394129 PGU394129 PQQ394129 QAM394129 QKI394129 QUE394129 REA394129 RNW394129 RXS394129 SHO394129 SRK394129 TBG394129 TLC394129 TUY394129 UEU394129 UOQ394129 UYM394129 VII394129 VSE394129 WCA394129 WLW394129 WVS394129 K459665 JG459665 TC459665 ACY459665 AMU459665 AWQ459665 BGM459665 BQI459665 CAE459665 CKA459665 CTW459665 DDS459665 DNO459665 DXK459665 EHG459665 ERC459665 FAY459665 FKU459665 FUQ459665 GEM459665 GOI459665 GYE459665 HIA459665 HRW459665 IBS459665 ILO459665 IVK459665 JFG459665 JPC459665 JYY459665 KIU459665 KSQ459665 LCM459665 LMI459665 LWE459665 MGA459665 MPW459665 MZS459665 NJO459665 NTK459665 ODG459665 ONC459665 OWY459665 PGU459665 PQQ459665 QAM459665 QKI459665 QUE459665 REA459665 RNW459665 RXS459665 SHO459665 SRK459665 TBG459665 TLC459665 TUY459665 UEU459665 UOQ459665 UYM459665 VII459665 VSE459665 WCA459665 WLW459665 WVS459665 K525201 JG525201 TC525201 ACY525201 AMU525201 AWQ525201 BGM525201 BQI525201 CAE525201 CKA525201 CTW525201 DDS525201 DNO525201 DXK525201 EHG525201 ERC525201 FAY525201 FKU525201 FUQ525201 GEM525201 GOI525201 GYE525201 HIA525201 HRW525201 IBS525201 ILO525201 IVK525201 JFG525201 JPC525201 JYY525201 KIU525201 KSQ525201 LCM525201 LMI525201 LWE525201 MGA525201 MPW525201 MZS525201 NJO525201 NTK525201 ODG525201 ONC525201 OWY525201 PGU525201 PQQ525201 QAM525201 QKI525201 QUE525201 REA525201 RNW525201 RXS525201 SHO525201 SRK525201 TBG525201 TLC525201 TUY525201 UEU525201 UOQ525201 UYM525201 VII525201 VSE525201 WCA525201 WLW525201 WVS525201 K590737 JG590737 TC590737 ACY590737 AMU590737 AWQ590737 BGM590737 BQI590737 CAE590737 CKA590737 CTW590737 DDS590737 DNO590737 DXK590737 EHG590737 ERC590737 FAY590737 FKU590737 FUQ590737 GEM590737 GOI590737 GYE590737 HIA590737 HRW590737 IBS590737 ILO590737 IVK590737 JFG590737 JPC590737 JYY590737 KIU590737 KSQ590737 LCM590737 LMI590737 LWE590737 MGA590737 MPW590737 MZS590737 NJO590737 NTK590737 ODG590737 ONC590737 OWY590737 PGU590737 PQQ590737 QAM590737 QKI590737 QUE590737 REA590737 RNW590737 RXS590737 SHO590737 SRK590737 TBG590737 TLC590737 TUY590737 UEU590737 UOQ590737 UYM590737 VII590737 VSE590737 WCA590737 WLW590737 WVS590737 K656273 JG656273 TC656273 ACY656273 AMU656273 AWQ656273 BGM656273 BQI656273 CAE656273 CKA656273 CTW656273 DDS656273 DNO656273 DXK656273 EHG656273 ERC656273 FAY656273 FKU656273 FUQ656273 GEM656273 GOI656273 GYE656273 HIA656273 HRW656273 IBS656273 ILO656273 IVK656273 JFG656273 JPC656273 JYY656273 KIU656273 KSQ656273 LCM656273 LMI656273 LWE656273 MGA656273 MPW656273 MZS656273 NJO656273 NTK656273 ODG656273 ONC656273 OWY656273 PGU656273 PQQ656273 QAM656273 QKI656273 QUE656273 REA656273 RNW656273 RXS656273 SHO656273 SRK656273 TBG656273 TLC656273 TUY656273 UEU656273 UOQ656273 UYM656273 VII656273 VSE656273 WCA656273 WLW656273 WVS656273 K721809 JG721809 TC721809 ACY721809 AMU721809 AWQ721809 BGM721809 BQI721809 CAE721809 CKA721809 CTW721809 DDS721809 DNO721809 DXK721809 EHG721809 ERC721809 FAY721809 FKU721809 FUQ721809 GEM721809 GOI721809 GYE721809 HIA721809 HRW721809 IBS721809 ILO721809 IVK721809 JFG721809 JPC721809 JYY721809 KIU721809 KSQ721809 LCM721809 LMI721809 LWE721809 MGA721809 MPW721809 MZS721809 NJO721809 NTK721809 ODG721809 ONC721809 OWY721809 PGU721809 PQQ721809 QAM721809 QKI721809 QUE721809 REA721809 RNW721809 RXS721809 SHO721809 SRK721809 TBG721809 TLC721809 TUY721809 UEU721809 UOQ721809 UYM721809 VII721809 VSE721809 WCA721809 WLW721809 WVS721809 K787345 JG787345 TC787345 ACY787345 AMU787345 AWQ787345 BGM787345 BQI787345 CAE787345 CKA787345 CTW787345 DDS787345 DNO787345 DXK787345 EHG787345 ERC787345 FAY787345 FKU787345 FUQ787345 GEM787345 GOI787345 GYE787345 HIA787345 HRW787345 IBS787345 ILO787345 IVK787345 JFG787345 JPC787345 JYY787345 KIU787345 KSQ787345 LCM787345 LMI787345 LWE787345 MGA787345 MPW787345 MZS787345 NJO787345 NTK787345 ODG787345 ONC787345 OWY787345 PGU787345 PQQ787345 QAM787345 QKI787345 QUE787345 REA787345 RNW787345 RXS787345 SHO787345 SRK787345 TBG787345 TLC787345 TUY787345 UEU787345 UOQ787345 UYM787345 VII787345 VSE787345 WCA787345 WLW787345 WVS787345 K852881 JG852881 TC852881 ACY852881 AMU852881 AWQ852881 BGM852881 BQI852881 CAE852881 CKA852881 CTW852881 DDS852881 DNO852881 DXK852881 EHG852881 ERC852881 FAY852881 FKU852881 FUQ852881 GEM852881 GOI852881 GYE852881 HIA852881 HRW852881 IBS852881 ILO852881 IVK852881 JFG852881 JPC852881 JYY852881 KIU852881 KSQ852881 LCM852881 LMI852881 LWE852881 MGA852881 MPW852881 MZS852881 NJO852881 NTK852881 ODG852881 ONC852881 OWY852881 PGU852881 PQQ852881 QAM852881 QKI852881 QUE852881 REA852881 RNW852881 RXS852881 SHO852881 SRK852881 TBG852881 TLC852881 TUY852881 UEU852881 UOQ852881 UYM852881 VII852881 VSE852881 WCA852881 WLW852881 WVS852881 K918417 JG918417 TC918417 ACY918417 AMU918417 AWQ918417 BGM918417 BQI918417 CAE918417 CKA918417 CTW918417 DDS918417 DNO918417 DXK918417 EHG918417 ERC918417 FAY918417 FKU918417 FUQ918417 GEM918417 GOI918417 GYE918417 HIA918417 HRW918417 IBS918417 ILO918417 IVK918417 JFG918417 JPC918417 JYY918417 KIU918417 KSQ918417 LCM918417 LMI918417 LWE918417 MGA918417 MPW918417 MZS918417 NJO918417 NTK918417 ODG918417 ONC918417 OWY918417 PGU918417 PQQ918417 QAM918417 QKI918417 QUE918417 REA918417 RNW918417 RXS918417 SHO918417 SRK918417 TBG918417 TLC918417 TUY918417 UEU918417 UOQ918417 UYM918417 VII918417 VSE918417 WCA918417 WLW918417 WVS918417 K983953 JG983953 TC983953 ACY983953 AMU983953 AWQ983953 BGM983953 BQI983953 CAE983953 CKA983953 CTW983953 DDS983953 DNO983953 DXK983953 EHG983953 ERC983953 FAY983953 FKU983953 FUQ983953 GEM983953 GOI983953 GYE983953 HIA983953 HRW983953 IBS983953 ILO983953 IVK983953 JFG983953 JPC983953 JYY983953 KIU983953 KSQ983953 LCM983953 LMI983953 LWE983953 MGA983953 MPW983953 MZS983953 NJO983953 NTK983953 ODG983953 ONC983953 OWY983953 PGU983953 PQQ983953 QAM983953 QKI983953 QUE983953 REA983953 RNW983953 RXS983953 SHO983953 SRK983953 TBG983953 TLC983953 TUY983953 UEU983953 UOQ983953 UYM983953 VII983953 VSE983953 WCA983953 WLW983953 WVS983953"/>
    <dataValidation allowBlank="1" showInputMessage="1" showErrorMessage="1" promptTitle="Benefit #2 Total Amount Example" prompt="The total amount of Benefit #2 is entered here." sqref="L912:L915 JH912:JH915 TD912:TD915 ACZ912:ACZ915 AMV912:AMV915 AWR912:AWR915 BGN912:BGN915 BQJ912:BQJ915 CAF912:CAF915 CKB912:CKB915 CTX912:CTX915 DDT912:DDT915 DNP912:DNP915 DXL912:DXL915 EHH912:EHH915 ERD912:ERD915 FAZ912:FAZ915 FKV912:FKV915 FUR912:FUR915 GEN912:GEN915 GOJ912:GOJ915 GYF912:GYF915 HIB912:HIB915 HRX912:HRX915 IBT912:IBT915 ILP912:ILP915 IVL912:IVL915 JFH912:JFH915 JPD912:JPD915 JYZ912:JYZ915 KIV912:KIV915 KSR912:KSR915 LCN912:LCN915 LMJ912:LMJ915 LWF912:LWF915 MGB912:MGB915 MPX912:MPX915 MZT912:MZT915 NJP912:NJP915 NTL912:NTL915 ODH912:ODH915 OND912:OND915 OWZ912:OWZ915 PGV912:PGV915 PQR912:PQR915 QAN912:QAN915 QKJ912:QKJ915 QUF912:QUF915 REB912:REB915 RNX912:RNX915 RXT912:RXT915 SHP912:SHP915 SRL912:SRL915 TBH912:TBH915 TLD912:TLD915 TUZ912:TUZ915 UEV912:UEV915 UOR912:UOR915 UYN912:UYN915 VIJ912:VIJ915 VSF912:VSF915 WCB912:WCB915 WLX912:WLX915 WVT912:WVT915 L66448:L66451 JH66448:JH66451 TD66448:TD66451 ACZ66448:ACZ66451 AMV66448:AMV66451 AWR66448:AWR66451 BGN66448:BGN66451 BQJ66448:BQJ66451 CAF66448:CAF66451 CKB66448:CKB66451 CTX66448:CTX66451 DDT66448:DDT66451 DNP66448:DNP66451 DXL66448:DXL66451 EHH66448:EHH66451 ERD66448:ERD66451 FAZ66448:FAZ66451 FKV66448:FKV66451 FUR66448:FUR66451 GEN66448:GEN66451 GOJ66448:GOJ66451 GYF66448:GYF66451 HIB66448:HIB66451 HRX66448:HRX66451 IBT66448:IBT66451 ILP66448:ILP66451 IVL66448:IVL66451 JFH66448:JFH66451 JPD66448:JPD66451 JYZ66448:JYZ66451 KIV66448:KIV66451 KSR66448:KSR66451 LCN66448:LCN66451 LMJ66448:LMJ66451 LWF66448:LWF66451 MGB66448:MGB66451 MPX66448:MPX66451 MZT66448:MZT66451 NJP66448:NJP66451 NTL66448:NTL66451 ODH66448:ODH66451 OND66448:OND66451 OWZ66448:OWZ66451 PGV66448:PGV66451 PQR66448:PQR66451 QAN66448:QAN66451 QKJ66448:QKJ66451 QUF66448:QUF66451 REB66448:REB66451 RNX66448:RNX66451 RXT66448:RXT66451 SHP66448:SHP66451 SRL66448:SRL66451 TBH66448:TBH66451 TLD66448:TLD66451 TUZ66448:TUZ66451 UEV66448:UEV66451 UOR66448:UOR66451 UYN66448:UYN66451 VIJ66448:VIJ66451 VSF66448:VSF66451 WCB66448:WCB66451 WLX66448:WLX66451 WVT66448:WVT66451 L131984:L131987 JH131984:JH131987 TD131984:TD131987 ACZ131984:ACZ131987 AMV131984:AMV131987 AWR131984:AWR131987 BGN131984:BGN131987 BQJ131984:BQJ131987 CAF131984:CAF131987 CKB131984:CKB131987 CTX131984:CTX131987 DDT131984:DDT131987 DNP131984:DNP131987 DXL131984:DXL131987 EHH131984:EHH131987 ERD131984:ERD131987 FAZ131984:FAZ131987 FKV131984:FKV131987 FUR131984:FUR131987 GEN131984:GEN131987 GOJ131984:GOJ131987 GYF131984:GYF131987 HIB131984:HIB131987 HRX131984:HRX131987 IBT131984:IBT131987 ILP131984:ILP131987 IVL131984:IVL131987 JFH131984:JFH131987 JPD131984:JPD131987 JYZ131984:JYZ131987 KIV131984:KIV131987 KSR131984:KSR131987 LCN131984:LCN131987 LMJ131984:LMJ131987 LWF131984:LWF131987 MGB131984:MGB131987 MPX131984:MPX131987 MZT131984:MZT131987 NJP131984:NJP131987 NTL131984:NTL131987 ODH131984:ODH131987 OND131984:OND131987 OWZ131984:OWZ131987 PGV131984:PGV131987 PQR131984:PQR131987 QAN131984:QAN131987 QKJ131984:QKJ131987 QUF131984:QUF131987 REB131984:REB131987 RNX131984:RNX131987 RXT131984:RXT131987 SHP131984:SHP131987 SRL131984:SRL131987 TBH131984:TBH131987 TLD131984:TLD131987 TUZ131984:TUZ131987 UEV131984:UEV131987 UOR131984:UOR131987 UYN131984:UYN131987 VIJ131984:VIJ131987 VSF131984:VSF131987 WCB131984:WCB131987 WLX131984:WLX131987 WVT131984:WVT131987 L197520:L197523 JH197520:JH197523 TD197520:TD197523 ACZ197520:ACZ197523 AMV197520:AMV197523 AWR197520:AWR197523 BGN197520:BGN197523 BQJ197520:BQJ197523 CAF197520:CAF197523 CKB197520:CKB197523 CTX197520:CTX197523 DDT197520:DDT197523 DNP197520:DNP197523 DXL197520:DXL197523 EHH197520:EHH197523 ERD197520:ERD197523 FAZ197520:FAZ197523 FKV197520:FKV197523 FUR197520:FUR197523 GEN197520:GEN197523 GOJ197520:GOJ197523 GYF197520:GYF197523 HIB197520:HIB197523 HRX197520:HRX197523 IBT197520:IBT197523 ILP197520:ILP197523 IVL197520:IVL197523 JFH197520:JFH197523 JPD197520:JPD197523 JYZ197520:JYZ197523 KIV197520:KIV197523 KSR197520:KSR197523 LCN197520:LCN197523 LMJ197520:LMJ197523 LWF197520:LWF197523 MGB197520:MGB197523 MPX197520:MPX197523 MZT197520:MZT197523 NJP197520:NJP197523 NTL197520:NTL197523 ODH197520:ODH197523 OND197520:OND197523 OWZ197520:OWZ197523 PGV197520:PGV197523 PQR197520:PQR197523 QAN197520:QAN197523 QKJ197520:QKJ197523 QUF197520:QUF197523 REB197520:REB197523 RNX197520:RNX197523 RXT197520:RXT197523 SHP197520:SHP197523 SRL197520:SRL197523 TBH197520:TBH197523 TLD197520:TLD197523 TUZ197520:TUZ197523 UEV197520:UEV197523 UOR197520:UOR197523 UYN197520:UYN197523 VIJ197520:VIJ197523 VSF197520:VSF197523 WCB197520:WCB197523 WLX197520:WLX197523 WVT197520:WVT197523 L263056:L263059 JH263056:JH263059 TD263056:TD263059 ACZ263056:ACZ263059 AMV263056:AMV263059 AWR263056:AWR263059 BGN263056:BGN263059 BQJ263056:BQJ263059 CAF263056:CAF263059 CKB263056:CKB263059 CTX263056:CTX263059 DDT263056:DDT263059 DNP263056:DNP263059 DXL263056:DXL263059 EHH263056:EHH263059 ERD263056:ERD263059 FAZ263056:FAZ263059 FKV263056:FKV263059 FUR263056:FUR263059 GEN263056:GEN263059 GOJ263056:GOJ263059 GYF263056:GYF263059 HIB263056:HIB263059 HRX263056:HRX263059 IBT263056:IBT263059 ILP263056:ILP263059 IVL263056:IVL263059 JFH263056:JFH263059 JPD263056:JPD263059 JYZ263056:JYZ263059 KIV263056:KIV263059 KSR263056:KSR263059 LCN263056:LCN263059 LMJ263056:LMJ263059 LWF263056:LWF263059 MGB263056:MGB263059 MPX263056:MPX263059 MZT263056:MZT263059 NJP263056:NJP263059 NTL263056:NTL263059 ODH263056:ODH263059 OND263056:OND263059 OWZ263056:OWZ263059 PGV263056:PGV263059 PQR263056:PQR263059 QAN263056:QAN263059 QKJ263056:QKJ263059 QUF263056:QUF263059 REB263056:REB263059 RNX263056:RNX263059 RXT263056:RXT263059 SHP263056:SHP263059 SRL263056:SRL263059 TBH263056:TBH263059 TLD263056:TLD263059 TUZ263056:TUZ263059 UEV263056:UEV263059 UOR263056:UOR263059 UYN263056:UYN263059 VIJ263056:VIJ263059 VSF263056:VSF263059 WCB263056:WCB263059 WLX263056:WLX263059 WVT263056:WVT263059 L328592:L328595 JH328592:JH328595 TD328592:TD328595 ACZ328592:ACZ328595 AMV328592:AMV328595 AWR328592:AWR328595 BGN328592:BGN328595 BQJ328592:BQJ328595 CAF328592:CAF328595 CKB328592:CKB328595 CTX328592:CTX328595 DDT328592:DDT328595 DNP328592:DNP328595 DXL328592:DXL328595 EHH328592:EHH328595 ERD328592:ERD328595 FAZ328592:FAZ328595 FKV328592:FKV328595 FUR328592:FUR328595 GEN328592:GEN328595 GOJ328592:GOJ328595 GYF328592:GYF328595 HIB328592:HIB328595 HRX328592:HRX328595 IBT328592:IBT328595 ILP328592:ILP328595 IVL328592:IVL328595 JFH328592:JFH328595 JPD328592:JPD328595 JYZ328592:JYZ328595 KIV328592:KIV328595 KSR328592:KSR328595 LCN328592:LCN328595 LMJ328592:LMJ328595 LWF328592:LWF328595 MGB328592:MGB328595 MPX328592:MPX328595 MZT328592:MZT328595 NJP328592:NJP328595 NTL328592:NTL328595 ODH328592:ODH328595 OND328592:OND328595 OWZ328592:OWZ328595 PGV328592:PGV328595 PQR328592:PQR328595 QAN328592:QAN328595 QKJ328592:QKJ328595 QUF328592:QUF328595 REB328592:REB328595 RNX328592:RNX328595 RXT328592:RXT328595 SHP328592:SHP328595 SRL328592:SRL328595 TBH328592:TBH328595 TLD328592:TLD328595 TUZ328592:TUZ328595 UEV328592:UEV328595 UOR328592:UOR328595 UYN328592:UYN328595 VIJ328592:VIJ328595 VSF328592:VSF328595 WCB328592:WCB328595 WLX328592:WLX328595 WVT328592:WVT328595 L394128:L394131 JH394128:JH394131 TD394128:TD394131 ACZ394128:ACZ394131 AMV394128:AMV394131 AWR394128:AWR394131 BGN394128:BGN394131 BQJ394128:BQJ394131 CAF394128:CAF394131 CKB394128:CKB394131 CTX394128:CTX394131 DDT394128:DDT394131 DNP394128:DNP394131 DXL394128:DXL394131 EHH394128:EHH394131 ERD394128:ERD394131 FAZ394128:FAZ394131 FKV394128:FKV394131 FUR394128:FUR394131 GEN394128:GEN394131 GOJ394128:GOJ394131 GYF394128:GYF394131 HIB394128:HIB394131 HRX394128:HRX394131 IBT394128:IBT394131 ILP394128:ILP394131 IVL394128:IVL394131 JFH394128:JFH394131 JPD394128:JPD394131 JYZ394128:JYZ394131 KIV394128:KIV394131 KSR394128:KSR394131 LCN394128:LCN394131 LMJ394128:LMJ394131 LWF394128:LWF394131 MGB394128:MGB394131 MPX394128:MPX394131 MZT394128:MZT394131 NJP394128:NJP394131 NTL394128:NTL394131 ODH394128:ODH394131 OND394128:OND394131 OWZ394128:OWZ394131 PGV394128:PGV394131 PQR394128:PQR394131 QAN394128:QAN394131 QKJ394128:QKJ394131 QUF394128:QUF394131 REB394128:REB394131 RNX394128:RNX394131 RXT394128:RXT394131 SHP394128:SHP394131 SRL394128:SRL394131 TBH394128:TBH394131 TLD394128:TLD394131 TUZ394128:TUZ394131 UEV394128:UEV394131 UOR394128:UOR394131 UYN394128:UYN394131 VIJ394128:VIJ394131 VSF394128:VSF394131 WCB394128:WCB394131 WLX394128:WLX394131 WVT394128:WVT394131 L459664:L459667 JH459664:JH459667 TD459664:TD459667 ACZ459664:ACZ459667 AMV459664:AMV459667 AWR459664:AWR459667 BGN459664:BGN459667 BQJ459664:BQJ459667 CAF459664:CAF459667 CKB459664:CKB459667 CTX459664:CTX459667 DDT459664:DDT459667 DNP459664:DNP459667 DXL459664:DXL459667 EHH459664:EHH459667 ERD459664:ERD459667 FAZ459664:FAZ459667 FKV459664:FKV459667 FUR459664:FUR459667 GEN459664:GEN459667 GOJ459664:GOJ459667 GYF459664:GYF459667 HIB459664:HIB459667 HRX459664:HRX459667 IBT459664:IBT459667 ILP459664:ILP459667 IVL459664:IVL459667 JFH459664:JFH459667 JPD459664:JPD459667 JYZ459664:JYZ459667 KIV459664:KIV459667 KSR459664:KSR459667 LCN459664:LCN459667 LMJ459664:LMJ459667 LWF459664:LWF459667 MGB459664:MGB459667 MPX459664:MPX459667 MZT459664:MZT459667 NJP459664:NJP459667 NTL459664:NTL459667 ODH459664:ODH459667 OND459664:OND459667 OWZ459664:OWZ459667 PGV459664:PGV459667 PQR459664:PQR459667 QAN459664:QAN459667 QKJ459664:QKJ459667 QUF459664:QUF459667 REB459664:REB459667 RNX459664:RNX459667 RXT459664:RXT459667 SHP459664:SHP459667 SRL459664:SRL459667 TBH459664:TBH459667 TLD459664:TLD459667 TUZ459664:TUZ459667 UEV459664:UEV459667 UOR459664:UOR459667 UYN459664:UYN459667 VIJ459664:VIJ459667 VSF459664:VSF459667 WCB459664:WCB459667 WLX459664:WLX459667 WVT459664:WVT459667 L525200:L525203 JH525200:JH525203 TD525200:TD525203 ACZ525200:ACZ525203 AMV525200:AMV525203 AWR525200:AWR525203 BGN525200:BGN525203 BQJ525200:BQJ525203 CAF525200:CAF525203 CKB525200:CKB525203 CTX525200:CTX525203 DDT525200:DDT525203 DNP525200:DNP525203 DXL525200:DXL525203 EHH525200:EHH525203 ERD525200:ERD525203 FAZ525200:FAZ525203 FKV525200:FKV525203 FUR525200:FUR525203 GEN525200:GEN525203 GOJ525200:GOJ525203 GYF525200:GYF525203 HIB525200:HIB525203 HRX525200:HRX525203 IBT525200:IBT525203 ILP525200:ILP525203 IVL525200:IVL525203 JFH525200:JFH525203 JPD525200:JPD525203 JYZ525200:JYZ525203 KIV525200:KIV525203 KSR525200:KSR525203 LCN525200:LCN525203 LMJ525200:LMJ525203 LWF525200:LWF525203 MGB525200:MGB525203 MPX525200:MPX525203 MZT525200:MZT525203 NJP525200:NJP525203 NTL525200:NTL525203 ODH525200:ODH525203 OND525200:OND525203 OWZ525200:OWZ525203 PGV525200:PGV525203 PQR525200:PQR525203 QAN525200:QAN525203 QKJ525200:QKJ525203 QUF525200:QUF525203 REB525200:REB525203 RNX525200:RNX525203 RXT525200:RXT525203 SHP525200:SHP525203 SRL525200:SRL525203 TBH525200:TBH525203 TLD525200:TLD525203 TUZ525200:TUZ525203 UEV525200:UEV525203 UOR525200:UOR525203 UYN525200:UYN525203 VIJ525200:VIJ525203 VSF525200:VSF525203 WCB525200:WCB525203 WLX525200:WLX525203 WVT525200:WVT525203 L590736:L590739 JH590736:JH590739 TD590736:TD590739 ACZ590736:ACZ590739 AMV590736:AMV590739 AWR590736:AWR590739 BGN590736:BGN590739 BQJ590736:BQJ590739 CAF590736:CAF590739 CKB590736:CKB590739 CTX590736:CTX590739 DDT590736:DDT590739 DNP590736:DNP590739 DXL590736:DXL590739 EHH590736:EHH590739 ERD590736:ERD590739 FAZ590736:FAZ590739 FKV590736:FKV590739 FUR590736:FUR590739 GEN590736:GEN590739 GOJ590736:GOJ590739 GYF590736:GYF590739 HIB590736:HIB590739 HRX590736:HRX590739 IBT590736:IBT590739 ILP590736:ILP590739 IVL590736:IVL590739 JFH590736:JFH590739 JPD590736:JPD590739 JYZ590736:JYZ590739 KIV590736:KIV590739 KSR590736:KSR590739 LCN590736:LCN590739 LMJ590736:LMJ590739 LWF590736:LWF590739 MGB590736:MGB590739 MPX590736:MPX590739 MZT590736:MZT590739 NJP590736:NJP590739 NTL590736:NTL590739 ODH590736:ODH590739 OND590736:OND590739 OWZ590736:OWZ590739 PGV590736:PGV590739 PQR590736:PQR590739 QAN590736:QAN590739 QKJ590736:QKJ590739 QUF590736:QUF590739 REB590736:REB590739 RNX590736:RNX590739 RXT590736:RXT590739 SHP590736:SHP590739 SRL590736:SRL590739 TBH590736:TBH590739 TLD590736:TLD590739 TUZ590736:TUZ590739 UEV590736:UEV590739 UOR590736:UOR590739 UYN590736:UYN590739 VIJ590736:VIJ590739 VSF590736:VSF590739 WCB590736:WCB590739 WLX590736:WLX590739 WVT590736:WVT590739 L656272:L656275 JH656272:JH656275 TD656272:TD656275 ACZ656272:ACZ656275 AMV656272:AMV656275 AWR656272:AWR656275 BGN656272:BGN656275 BQJ656272:BQJ656275 CAF656272:CAF656275 CKB656272:CKB656275 CTX656272:CTX656275 DDT656272:DDT656275 DNP656272:DNP656275 DXL656272:DXL656275 EHH656272:EHH656275 ERD656272:ERD656275 FAZ656272:FAZ656275 FKV656272:FKV656275 FUR656272:FUR656275 GEN656272:GEN656275 GOJ656272:GOJ656275 GYF656272:GYF656275 HIB656272:HIB656275 HRX656272:HRX656275 IBT656272:IBT656275 ILP656272:ILP656275 IVL656272:IVL656275 JFH656272:JFH656275 JPD656272:JPD656275 JYZ656272:JYZ656275 KIV656272:KIV656275 KSR656272:KSR656275 LCN656272:LCN656275 LMJ656272:LMJ656275 LWF656272:LWF656275 MGB656272:MGB656275 MPX656272:MPX656275 MZT656272:MZT656275 NJP656272:NJP656275 NTL656272:NTL656275 ODH656272:ODH656275 OND656272:OND656275 OWZ656272:OWZ656275 PGV656272:PGV656275 PQR656272:PQR656275 QAN656272:QAN656275 QKJ656272:QKJ656275 QUF656272:QUF656275 REB656272:REB656275 RNX656272:RNX656275 RXT656272:RXT656275 SHP656272:SHP656275 SRL656272:SRL656275 TBH656272:TBH656275 TLD656272:TLD656275 TUZ656272:TUZ656275 UEV656272:UEV656275 UOR656272:UOR656275 UYN656272:UYN656275 VIJ656272:VIJ656275 VSF656272:VSF656275 WCB656272:WCB656275 WLX656272:WLX656275 WVT656272:WVT656275 L721808:L721811 JH721808:JH721811 TD721808:TD721811 ACZ721808:ACZ721811 AMV721808:AMV721811 AWR721808:AWR721811 BGN721808:BGN721811 BQJ721808:BQJ721811 CAF721808:CAF721811 CKB721808:CKB721811 CTX721808:CTX721811 DDT721808:DDT721811 DNP721808:DNP721811 DXL721808:DXL721811 EHH721808:EHH721811 ERD721808:ERD721811 FAZ721808:FAZ721811 FKV721808:FKV721811 FUR721808:FUR721811 GEN721808:GEN721811 GOJ721808:GOJ721811 GYF721808:GYF721811 HIB721808:HIB721811 HRX721808:HRX721811 IBT721808:IBT721811 ILP721808:ILP721811 IVL721808:IVL721811 JFH721808:JFH721811 JPD721808:JPD721811 JYZ721808:JYZ721811 KIV721808:KIV721811 KSR721808:KSR721811 LCN721808:LCN721811 LMJ721808:LMJ721811 LWF721808:LWF721811 MGB721808:MGB721811 MPX721808:MPX721811 MZT721808:MZT721811 NJP721808:NJP721811 NTL721808:NTL721811 ODH721808:ODH721811 OND721808:OND721811 OWZ721808:OWZ721811 PGV721808:PGV721811 PQR721808:PQR721811 QAN721808:QAN721811 QKJ721808:QKJ721811 QUF721808:QUF721811 REB721808:REB721811 RNX721808:RNX721811 RXT721808:RXT721811 SHP721808:SHP721811 SRL721808:SRL721811 TBH721808:TBH721811 TLD721808:TLD721811 TUZ721808:TUZ721811 UEV721808:UEV721811 UOR721808:UOR721811 UYN721808:UYN721811 VIJ721808:VIJ721811 VSF721808:VSF721811 WCB721808:WCB721811 WLX721808:WLX721811 WVT721808:WVT721811 L787344:L787347 JH787344:JH787347 TD787344:TD787347 ACZ787344:ACZ787347 AMV787344:AMV787347 AWR787344:AWR787347 BGN787344:BGN787347 BQJ787344:BQJ787347 CAF787344:CAF787347 CKB787344:CKB787347 CTX787344:CTX787347 DDT787344:DDT787347 DNP787344:DNP787347 DXL787344:DXL787347 EHH787344:EHH787347 ERD787344:ERD787347 FAZ787344:FAZ787347 FKV787344:FKV787347 FUR787344:FUR787347 GEN787344:GEN787347 GOJ787344:GOJ787347 GYF787344:GYF787347 HIB787344:HIB787347 HRX787344:HRX787347 IBT787344:IBT787347 ILP787344:ILP787347 IVL787344:IVL787347 JFH787344:JFH787347 JPD787344:JPD787347 JYZ787344:JYZ787347 KIV787344:KIV787347 KSR787344:KSR787347 LCN787344:LCN787347 LMJ787344:LMJ787347 LWF787344:LWF787347 MGB787344:MGB787347 MPX787344:MPX787347 MZT787344:MZT787347 NJP787344:NJP787347 NTL787344:NTL787347 ODH787344:ODH787347 OND787344:OND787347 OWZ787344:OWZ787347 PGV787344:PGV787347 PQR787344:PQR787347 QAN787344:QAN787347 QKJ787344:QKJ787347 QUF787344:QUF787347 REB787344:REB787347 RNX787344:RNX787347 RXT787344:RXT787347 SHP787344:SHP787347 SRL787344:SRL787347 TBH787344:TBH787347 TLD787344:TLD787347 TUZ787344:TUZ787347 UEV787344:UEV787347 UOR787344:UOR787347 UYN787344:UYN787347 VIJ787344:VIJ787347 VSF787344:VSF787347 WCB787344:WCB787347 WLX787344:WLX787347 WVT787344:WVT787347 L852880:L852883 JH852880:JH852883 TD852880:TD852883 ACZ852880:ACZ852883 AMV852880:AMV852883 AWR852880:AWR852883 BGN852880:BGN852883 BQJ852880:BQJ852883 CAF852880:CAF852883 CKB852880:CKB852883 CTX852880:CTX852883 DDT852880:DDT852883 DNP852880:DNP852883 DXL852880:DXL852883 EHH852880:EHH852883 ERD852880:ERD852883 FAZ852880:FAZ852883 FKV852880:FKV852883 FUR852880:FUR852883 GEN852880:GEN852883 GOJ852880:GOJ852883 GYF852880:GYF852883 HIB852880:HIB852883 HRX852880:HRX852883 IBT852880:IBT852883 ILP852880:ILP852883 IVL852880:IVL852883 JFH852880:JFH852883 JPD852880:JPD852883 JYZ852880:JYZ852883 KIV852880:KIV852883 KSR852880:KSR852883 LCN852880:LCN852883 LMJ852880:LMJ852883 LWF852880:LWF852883 MGB852880:MGB852883 MPX852880:MPX852883 MZT852880:MZT852883 NJP852880:NJP852883 NTL852880:NTL852883 ODH852880:ODH852883 OND852880:OND852883 OWZ852880:OWZ852883 PGV852880:PGV852883 PQR852880:PQR852883 QAN852880:QAN852883 QKJ852880:QKJ852883 QUF852880:QUF852883 REB852880:REB852883 RNX852880:RNX852883 RXT852880:RXT852883 SHP852880:SHP852883 SRL852880:SRL852883 TBH852880:TBH852883 TLD852880:TLD852883 TUZ852880:TUZ852883 UEV852880:UEV852883 UOR852880:UOR852883 UYN852880:UYN852883 VIJ852880:VIJ852883 VSF852880:VSF852883 WCB852880:WCB852883 WLX852880:WLX852883 WVT852880:WVT852883 L918416:L918419 JH918416:JH918419 TD918416:TD918419 ACZ918416:ACZ918419 AMV918416:AMV918419 AWR918416:AWR918419 BGN918416:BGN918419 BQJ918416:BQJ918419 CAF918416:CAF918419 CKB918416:CKB918419 CTX918416:CTX918419 DDT918416:DDT918419 DNP918416:DNP918419 DXL918416:DXL918419 EHH918416:EHH918419 ERD918416:ERD918419 FAZ918416:FAZ918419 FKV918416:FKV918419 FUR918416:FUR918419 GEN918416:GEN918419 GOJ918416:GOJ918419 GYF918416:GYF918419 HIB918416:HIB918419 HRX918416:HRX918419 IBT918416:IBT918419 ILP918416:ILP918419 IVL918416:IVL918419 JFH918416:JFH918419 JPD918416:JPD918419 JYZ918416:JYZ918419 KIV918416:KIV918419 KSR918416:KSR918419 LCN918416:LCN918419 LMJ918416:LMJ918419 LWF918416:LWF918419 MGB918416:MGB918419 MPX918416:MPX918419 MZT918416:MZT918419 NJP918416:NJP918419 NTL918416:NTL918419 ODH918416:ODH918419 OND918416:OND918419 OWZ918416:OWZ918419 PGV918416:PGV918419 PQR918416:PQR918419 QAN918416:QAN918419 QKJ918416:QKJ918419 QUF918416:QUF918419 REB918416:REB918419 RNX918416:RNX918419 RXT918416:RXT918419 SHP918416:SHP918419 SRL918416:SRL918419 TBH918416:TBH918419 TLD918416:TLD918419 TUZ918416:TUZ918419 UEV918416:UEV918419 UOR918416:UOR918419 UYN918416:UYN918419 VIJ918416:VIJ918419 VSF918416:VSF918419 WCB918416:WCB918419 WLX918416:WLX918419 WVT918416:WVT918419 L983952:L983955 JH983952:JH983955 TD983952:TD983955 ACZ983952:ACZ983955 AMV983952:AMV983955 AWR983952:AWR983955 BGN983952:BGN983955 BQJ983952:BQJ983955 CAF983952:CAF983955 CKB983952:CKB983955 CTX983952:CTX983955 DDT983952:DDT983955 DNP983952:DNP983955 DXL983952:DXL983955 EHH983952:EHH983955 ERD983952:ERD983955 FAZ983952:FAZ983955 FKV983952:FKV983955 FUR983952:FUR983955 GEN983952:GEN983955 GOJ983952:GOJ983955 GYF983952:GYF983955 HIB983952:HIB983955 HRX983952:HRX983955 IBT983952:IBT983955 ILP983952:ILP983955 IVL983952:IVL983955 JFH983952:JFH983955 JPD983952:JPD983955 JYZ983952:JYZ983955 KIV983952:KIV983955 KSR983952:KSR983955 LCN983952:LCN983955 LMJ983952:LMJ983955 LWF983952:LWF983955 MGB983952:MGB983955 MPX983952:MPX983955 MZT983952:MZT983955 NJP983952:NJP983955 NTL983952:NTL983955 ODH983952:ODH983955 OND983952:OND983955 OWZ983952:OWZ983955 PGV983952:PGV983955 PQR983952:PQR983955 QAN983952:QAN983955 QKJ983952:QKJ983955 QUF983952:QUF983955 REB983952:REB983955 RNX983952:RNX983955 RXT983952:RXT983955 SHP983952:SHP983955 SRL983952:SRL983955 TBH983952:TBH983955 TLD983952:TLD983955 TUZ983952:TUZ983955 UEV983952:UEV983955 UOR983952:UOR983955 UYN983952:UYN983955 VIJ983952:VIJ983955 VSF983952:VSF983955 WCB983952:WCB983955 WLX983952:WLX983955 WVT983952:WVT983955"/>
    <dataValidation allowBlank="1" showInputMessage="1" showErrorMessage="1" promptTitle="Benefit #3 Total Amount Example" prompt="The total amount of Benefit #3 is entered here." sqref="J916:L916 JF916:JH916 TB916:TD916 ACX916:ACZ916 AMT916:AMV916 AWP916:AWR916 BGL916:BGN916 BQH916:BQJ916 CAD916:CAF916 CJZ916:CKB916 CTV916:CTX916 DDR916:DDT916 DNN916:DNP916 DXJ916:DXL916 EHF916:EHH916 ERB916:ERD916 FAX916:FAZ916 FKT916:FKV916 FUP916:FUR916 GEL916:GEN916 GOH916:GOJ916 GYD916:GYF916 HHZ916:HIB916 HRV916:HRX916 IBR916:IBT916 ILN916:ILP916 IVJ916:IVL916 JFF916:JFH916 JPB916:JPD916 JYX916:JYZ916 KIT916:KIV916 KSP916:KSR916 LCL916:LCN916 LMH916:LMJ916 LWD916:LWF916 MFZ916:MGB916 MPV916:MPX916 MZR916:MZT916 NJN916:NJP916 NTJ916:NTL916 ODF916:ODH916 ONB916:OND916 OWX916:OWZ916 PGT916:PGV916 PQP916:PQR916 QAL916:QAN916 QKH916:QKJ916 QUD916:QUF916 RDZ916:REB916 RNV916:RNX916 RXR916:RXT916 SHN916:SHP916 SRJ916:SRL916 TBF916:TBH916 TLB916:TLD916 TUX916:TUZ916 UET916:UEV916 UOP916:UOR916 UYL916:UYN916 VIH916:VIJ916 VSD916:VSF916 WBZ916:WCB916 WLV916:WLX916 WVR916:WVT916 J66452:L66452 JF66452:JH66452 TB66452:TD66452 ACX66452:ACZ66452 AMT66452:AMV66452 AWP66452:AWR66452 BGL66452:BGN66452 BQH66452:BQJ66452 CAD66452:CAF66452 CJZ66452:CKB66452 CTV66452:CTX66452 DDR66452:DDT66452 DNN66452:DNP66452 DXJ66452:DXL66452 EHF66452:EHH66452 ERB66452:ERD66452 FAX66452:FAZ66452 FKT66452:FKV66452 FUP66452:FUR66452 GEL66452:GEN66452 GOH66452:GOJ66452 GYD66452:GYF66452 HHZ66452:HIB66452 HRV66452:HRX66452 IBR66452:IBT66452 ILN66452:ILP66452 IVJ66452:IVL66452 JFF66452:JFH66452 JPB66452:JPD66452 JYX66452:JYZ66452 KIT66452:KIV66452 KSP66452:KSR66452 LCL66452:LCN66452 LMH66452:LMJ66452 LWD66452:LWF66452 MFZ66452:MGB66452 MPV66452:MPX66452 MZR66452:MZT66452 NJN66452:NJP66452 NTJ66452:NTL66452 ODF66452:ODH66452 ONB66452:OND66452 OWX66452:OWZ66452 PGT66452:PGV66452 PQP66452:PQR66452 QAL66452:QAN66452 QKH66452:QKJ66452 QUD66452:QUF66452 RDZ66452:REB66452 RNV66452:RNX66452 RXR66452:RXT66452 SHN66452:SHP66452 SRJ66452:SRL66452 TBF66452:TBH66452 TLB66452:TLD66452 TUX66452:TUZ66452 UET66452:UEV66452 UOP66452:UOR66452 UYL66452:UYN66452 VIH66452:VIJ66452 VSD66452:VSF66452 WBZ66452:WCB66452 WLV66452:WLX66452 WVR66452:WVT66452 J131988:L131988 JF131988:JH131988 TB131988:TD131988 ACX131988:ACZ131988 AMT131988:AMV131988 AWP131988:AWR131988 BGL131988:BGN131988 BQH131988:BQJ131988 CAD131988:CAF131988 CJZ131988:CKB131988 CTV131988:CTX131988 DDR131988:DDT131988 DNN131988:DNP131988 DXJ131988:DXL131988 EHF131988:EHH131988 ERB131988:ERD131988 FAX131988:FAZ131988 FKT131988:FKV131988 FUP131988:FUR131988 GEL131988:GEN131988 GOH131988:GOJ131988 GYD131988:GYF131988 HHZ131988:HIB131988 HRV131988:HRX131988 IBR131988:IBT131988 ILN131988:ILP131988 IVJ131988:IVL131988 JFF131988:JFH131988 JPB131988:JPD131988 JYX131988:JYZ131988 KIT131988:KIV131988 KSP131988:KSR131988 LCL131988:LCN131988 LMH131988:LMJ131988 LWD131988:LWF131988 MFZ131988:MGB131988 MPV131988:MPX131988 MZR131988:MZT131988 NJN131988:NJP131988 NTJ131988:NTL131988 ODF131988:ODH131988 ONB131988:OND131988 OWX131988:OWZ131988 PGT131988:PGV131988 PQP131988:PQR131988 QAL131988:QAN131988 QKH131988:QKJ131988 QUD131988:QUF131988 RDZ131988:REB131988 RNV131988:RNX131988 RXR131988:RXT131988 SHN131988:SHP131988 SRJ131988:SRL131988 TBF131988:TBH131988 TLB131988:TLD131988 TUX131988:TUZ131988 UET131988:UEV131988 UOP131988:UOR131988 UYL131988:UYN131988 VIH131988:VIJ131988 VSD131988:VSF131988 WBZ131988:WCB131988 WLV131988:WLX131988 WVR131988:WVT131988 J197524:L197524 JF197524:JH197524 TB197524:TD197524 ACX197524:ACZ197524 AMT197524:AMV197524 AWP197524:AWR197524 BGL197524:BGN197524 BQH197524:BQJ197524 CAD197524:CAF197524 CJZ197524:CKB197524 CTV197524:CTX197524 DDR197524:DDT197524 DNN197524:DNP197524 DXJ197524:DXL197524 EHF197524:EHH197524 ERB197524:ERD197524 FAX197524:FAZ197524 FKT197524:FKV197524 FUP197524:FUR197524 GEL197524:GEN197524 GOH197524:GOJ197524 GYD197524:GYF197524 HHZ197524:HIB197524 HRV197524:HRX197524 IBR197524:IBT197524 ILN197524:ILP197524 IVJ197524:IVL197524 JFF197524:JFH197524 JPB197524:JPD197524 JYX197524:JYZ197524 KIT197524:KIV197524 KSP197524:KSR197524 LCL197524:LCN197524 LMH197524:LMJ197524 LWD197524:LWF197524 MFZ197524:MGB197524 MPV197524:MPX197524 MZR197524:MZT197524 NJN197524:NJP197524 NTJ197524:NTL197524 ODF197524:ODH197524 ONB197524:OND197524 OWX197524:OWZ197524 PGT197524:PGV197524 PQP197524:PQR197524 QAL197524:QAN197524 QKH197524:QKJ197524 QUD197524:QUF197524 RDZ197524:REB197524 RNV197524:RNX197524 RXR197524:RXT197524 SHN197524:SHP197524 SRJ197524:SRL197524 TBF197524:TBH197524 TLB197524:TLD197524 TUX197524:TUZ197524 UET197524:UEV197524 UOP197524:UOR197524 UYL197524:UYN197524 VIH197524:VIJ197524 VSD197524:VSF197524 WBZ197524:WCB197524 WLV197524:WLX197524 WVR197524:WVT197524 J263060:L263060 JF263060:JH263060 TB263060:TD263060 ACX263060:ACZ263060 AMT263060:AMV263060 AWP263060:AWR263060 BGL263060:BGN263060 BQH263060:BQJ263060 CAD263060:CAF263060 CJZ263060:CKB263060 CTV263060:CTX263060 DDR263060:DDT263060 DNN263060:DNP263060 DXJ263060:DXL263060 EHF263060:EHH263060 ERB263060:ERD263060 FAX263060:FAZ263060 FKT263060:FKV263060 FUP263060:FUR263060 GEL263060:GEN263060 GOH263060:GOJ263060 GYD263060:GYF263060 HHZ263060:HIB263060 HRV263060:HRX263060 IBR263060:IBT263060 ILN263060:ILP263060 IVJ263060:IVL263060 JFF263060:JFH263060 JPB263060:JPD263060 JYX263060:JYZ263060 KIT263060:KIV263060 KSP263060:KSR263060 LCL263060:LCN263060 LMH263060:LMJ263060 LWD263060:LWF263060 MFZ263060:MGB263060 MPV263060:MPX263060 MZR263060:MZT263060 NJN263060:NJP263060 NTJ263060:NTL263060 ODF263060:ODH263060 ONB263060:OND263060 OWX263060:OWZ263060 PGT263060:PGV263060 PQP263060:PQR263060 QAL263060:QAN263060 QKH263060:QKJ263060 QUD263060:QUF263060 RDZ263060:REB263060 RNV263060:RNX263060 RXR263060:RXT263060 SHN263060:SHP263060 SRJ263060:SRL263060 TBF263060:TBH263060 TLB263060:TLD263060 TUX263060:TUZ263060 UET263060:UEV263060 UOP263060:UOR263060 UYL263060:UYN263060 VIH263060:VIJ263060 VSD263060:VSF263060 WBZ263060:WCB263060 WLV263060:WLX263060 WVR263060:WVT263060 J328596:L328596 JF328596:JH328596 TB328596:TD328596 ACX328596:ACZ328596 AMT328596:AMV328596 AWP328596:AWR328596 BGL328596:BGN328596 BQH328596:BQJ328596 CAD328596:CAF328596 CJZ328596:CKB328596 CTV328596:CTX328596 DDR328596:DDT328596 DNN328596:DNP328596 DXJ328596:DXL328596 EHF328596:EHH328596 ERB328596:ERD328596 FAX328596:FAZ328596 FKT328596:FKV328596 FUP328596:FUR328596 GEL328596:GEN328596 GOH328596:GOJ328596 GYD328596:GYF328596 HHZ328596:HIB328596 HRV328596:HRX328596 IBR328596:IBT328596 ILN328596:ILP328596 IVJ328596:IVL328596 JFF328596:JFH328596 JPB328596:JPD328596 JYX328596:JYZ328596 KIT328596:KIV328596 KSP328596:KSR328596 LCL328596:LCN328596 LMH328596:LMJ328596 LWD328596:LWF328596 MFZ328596:MGB328596 MPV328596:MPX328596 MZR328596:MZT328596 NJN328596:NJP328596 NTJ328596:NTL328596 ODF328596:ODH328596 ONB328596:OND328596 OWX328596:OWZ328596 PGT328596:PGV328596 PQP328596:PQR328596 QAL328596:QAN328596 QKH328596:QKJ328596 QUD328596:QUF328596 RDZ328596:REB328596 RNV328596:RNX328596 RXR328596:RXT328596 SHN328596:SHP328596 SRJ328596:SRL328596 TBF328596:TBH328596 TLB328596:TLD328596 TUX328596:TUZ328596 UET328596:UEV328596 UOP328596:UOR328596 UYL328596:UYN328596 VIH328596:VIJ328596 VSD328596:VSF328596 WBZ328596:WCB328596 WLV328596:WLX328596 WVR328596:WVT328596 J394132:L394132 JF394132:JH394132 TB394132:TD394132 ACX394132:ACZ394132 AMT394132:AMV394132 AWP394132:AWR394132 BGL394132:BGN394132 BQH394132:BQJ394132 CAD394132:CAF394132 CJZ394132:CKB394132 CTV394132:CTX394132 DDR394132:DDT394132 DNN394132:DNP394132 DXJ394132:DXL394132 EHF394132:EHH394132 ERB394132:ERD394132 FAX394132:FAZ394132 FKT394132:FKV394132 FUP394132:FUR394132 GEL394132:GEN394132 GOH394132:GOJ394132 GYD394132:GYF394132 HHZ394132:HIB394132 HRV394132:HRX394132 IBR394132:IBT394132 ILN394132:ILP394132 IVJ394132:IVL394132 JFF394132:JFH394132 JPB394132:JPD394132 JYX394132:JYZ394132 KIT394132:KIV394132 KSP394132:KSR394132 LCL394132:LCN394132 LMH394132:LMJ394132 LWD394132:LWF394132 MFZ394132:MGB394132 MPV394132:MPX394132 MZR394132:MZT394132 NJN394132:NJP394132 NTJ394132:NTL394132 ODF394132:ODH394132 ONB394132:OND394132 OWX394132:OWZ394132 PGT394132:PGV394132 PQP394132:PQR394132 QAL394132:QAN394132 QKH394132:QKJ394132 QUD394132:QUF394132 RDZ394132:REB394132 RNV394132:RNX394132 RXR394132:RXT394132 SHN394132:SHP394132 SRJ394132:SRL394132 TBF394132:TBH394132 TLB394132:TLD394132 TUX394132:TUZ394132 UET394132:UEV394132 UOP394132:UOR394132 UYL394132:UYN394132 VIH394132:VIJ394132 VSD394132:VSF394132 WBZ394132:WCB394132 WLV394132:WLX394132 WVR394132:WVT394132 J459668:L459668 JF459668:JH459668 TB459668:TD459668 ACX459668:ACZ459668 AMT459668:AMV459668 AWP459668:AWR459668 BGL459668:BGN459668 BQH459668:BQJ459668 CAD459668:CAF459668 CJZ459668:CKB459668 CTV459668:CTX459668 DDR459668:DDT459668 DNN459668:DNP459668 DXJ459668:DXL459668 EHF459668:EHH459668 ERB459668:ERD459668 FAX459668:FAZ459668 FKT459668:FKV459668 FUP459668:FUR459668 GEL459668:GEN459668 GOH459668:GOJ459668 GYD459668:GYF459668 HHZ459668:HIB459668 HRV459668:HRX459668 IBR459668:IBT459668 ILN459668:ILP459668 IVJ459668:IVL459668 JFF459668:JFH459668 JPB459668:JPD459668 JYX459668:JYZ459668 KIT459668:KIV459668 KSP459668:KSR459668 LCL459668:LCN459668 LMH459668:LMJ459668 LWD459668:LWF459668 MFZ459668:MGB459668 MPV459668:MPX459668 MZR459668:MZT459668 NJN459668:NJP459668 NTJ459668:NTL459668 ODF459668:ODH459668 ONB459668:OND459668 OWX459668:OWZ459668 PGT459668:PGV459668 PQP459668:PQR459668 QAL459668:QAN459668 QKH459668:QKJ459668 QUD459668:QUF459668 RDZ459668:REB459668 RNV459668:RNX459668 RXR459668:RXT459668 SHN459668:SHP459668 SRJ459668:SRL459668 TBF459668:TBH459668 TLB459668:TLD459668 TUX459668:TUZ459668 UET459668:UEV459668 UOP459668:UOR459668 UYL459668:UYN459668 VIH459668:VIJ459668 VSD459668:VSF459668 WBZ459668:WCB459668 WLV459668:WLX459668 WVR459668:WVT459668 J525204:L525204 JF525204:JH525204 TB525204:TD525204 ACX525204:ACZ525204 AMT525204:AMV525204 AWP525204:AWR525204 BGL525204:BGN525204 BQH525204:BQJ525204 CAD525204:CAF525204 CJZ525204:CKB525204 CTV525204:CTX525204 DDR525204:DDT525204 DNN525204:DNP525204 DXJ525204:DXL525204 EHF525204:EHH525204 ERB525204:ERD525204 FAX525204:FAZ525204 FKT525204:FKV525204 FUP525204:FUR525204 GEL525204:GEN525204 GOH525204:GOJ525204 GYD525204:GYF525204 HHZ525204:HIB525204 HRV525204:HRX525204 IBR525204:IBT525204 ILN525204:ILP525204 IVJ525204:IVL525204 JFF525204:JFH525204 JPB525204:JPD525204 JYX525204:JYZ525204 KIT525204:KIV525204 KSP525204:KSR525204 LCL525204:LCN525204 LMH525204:LMJ525204 LWD525204:LWF525204 MFZ525204:MGB525204 MPV525204:MPX525204 MZR525204:MZT525204 NJN525204:NJP525204 NTJ525204:NTL525204 ODF525204:ODH525204 ONB525204:OND525204 OWX525204:OWZ525204 PGT525204:PGV525204 PQP525204:PQR525204 QAL525204:QAN525204 QKH525204:QKJ525204 QUD525204:QUF525204 RDZ525204:REB525204 RNV525204:RNX525204 RXR525204:RXT525204 SHN525204:SHP525204 SRJ525204:SRL525204 TBF525204:TBH525204 TLB525204:TLD525204 TUX525204:TUZ525204 UET525204:UEV525204 UOP525204:UOR525204 UYL525204:UYN525204 VIH525204:VIJ525204 VSD525204:VSF525204 WBZ525204:WCB525204 WLV525204:WLX525204 WVR525204:WVT525204 J590740:L590740 JF590740:JH590740 TB590740:TD590740 ACX590740:ACZ590740 AMT590740:AMV590740 AWP590740:AWR590740 BGL590740:BGN590740 BQH590740:BQJ590740 CAD590740:CAF590740 CJZ590740:CKB590740 CTV590740:CTX590740 DDR590740:DDT590740 DNN590740:DNP590740 DXJ590740:DXL590740 EHF590740:EHH590740 ERB590740:ERD590740 FAX590740:FAZ590740 FKT590740:FKV590740 FUP590740:FUR590740 GEL590740:GEN590740 GOH590740:GOJ590740 GYD590740:GYF590740 HHZ590740:HIB590740 HRV590740:HRX590740 IBR590740:IBT590740 ILN590740:ILP590740 IVJ590740:IVL590740 JFF590740:JFH590740 JPB590740:JPD590740 JYX590740:JYZ590740 KIT590740:KIV590740 KSP590740:KSR590740 LCL590740:LCN590740 LMH590740:LMJ590740 LWD590740:LWF590740 MFZ590740:MGB590740 MPV590740:MPX590740 MZR590740:MZT590740 NJN590740:NJP590740 NTJ590740:NTL590740 ODF590740:ODH590740 ONB590740:OND590740 OWX590740:OWZ590740 PGT590740:PGV590740 PQP590740:PQR590740 QAL590740:QAN590740 QKH590740:QKJ590740 QUD590740:QUF590740 RDZ590740:REB590740 RNV590740:RNX590740 RXR590740:RXT590740 SHN590740:SHP590740 SRJ590740:SRL590740 TBF590740:TBH590740 TLB590740:TLD590740 TUX590740:TUZ590740 UET590740:UEV590740 UOP590740:UOR590740 UYL590740:UYN590740 VIH590740:VIJ590740 VSD590740:VSF590740 WBZ590740:WCB590740 WLV590740:WLX590740 WVR590740:WVT590740 J656276:L656276 JF656276:JH656276 TB656276:TD656276 ACX656276:ACZ656276 AMT656276:AMV656276 AWP656276:AWR656276 BGL656276:BGN656276 BQH656276:BQJ656276 CAD656276:CAF656276 CJZ656276:CKB656276 CTV656276:CTX656276 DDR656276:DDT656276 DNN656276:DNP656276 DXJ656276:DXL656276 EHF656276:EHH656276 ERB656276:ERD656276 FAX656276:FAZ656276 FKT656276:FKV656276 FUP656276:FUR656276 GEL656276:GEN656276 GOH656276:GOJ656276 GYD656276:GYF656276 HHZ656276:HIB656276 HRV656276:HRX656276 IBR656276:IBT656276 ILN656276:ILP656276 IVJ656276:IVL656276 JFF656276:JFH656276 JPB656276:JPD656276 JYX656276:JYZ656276 KIT656276:KIV656276 KSP656276:KSR656276 LCL656276:LCN656276 LMH656276:LMJ656276 LWD656276:LWF656276 MFZ656276:MGB656276 MPV656276:MPX656276 MZR656276:MZT656276 NJN656276:NJP656276 NTJ656276:NTL656276 ODF656276:ODH656276 ONB656276:OND656276 OWX656276:OWZ656276 PGT656276:PGV656276 PQP656276:PQR656276 QAL656276:QAN656276 QKH656276:QKJ656276 QUD656276:QUF656276 RDZ656276:REB656276 RNV656276:RNX656276 RXR656276:RXT656276 SHN656276:SHP656276 SRJ656276:SRL656276 TBF656276:TBH656276 TLB656276:TLD656276 TUX656276:TUZ656276 UET656276:UEV656276 UOP656276:UOR656276 UYL656276:UYN656276 VIH656276:VIJ656276 VSD656276:VSF656276 WBZ656276:WCB656276 WLV656276:WLX656276 WVR656276:WVT656276 J721812:L721812 JF721812:JH721812 TB721812:TD721812 ACX721812:ACZ721812 AMT721812:AMV721812 AWP721812:AWR721812 BGL721812:BGN721812 BQH721812:BQJ721812 CAD721812:CAF721812 CJZ721812:CKB721812 CTV721812:CTX721812 DDR721812:DDT721812 DNN721812:DNP721812 DXJ721812:DXL721812 EHF721812:EHH721812 ERB721812:ERD721812 FAX721812:FAZ721812 FKT721812:FKV721812 FUP721812:FUR721812 GEL721812:GEN721812 GOH721812:GOJ721812 GYD721812:GYF721812 HHZ721812:HIB721812 HRV721812:HRX721812 IBR721812:IBT721812 ILN721812:ILP721812 IVJ721812:IVL721812 JFF721812:JFH721812 JPB721812:JPD721812 JYX721812:JYZ721812 KIT721812:KIV721812 KSP721812:KSR721812 LCL721812:LCN721812 LMH721812:LMJ721812 LWD721812:LWF721812 MFZ721812:MGB721812 MPV721812:MPX721812 MZR721812:MZT721812 NJN721812:NJP721812 NTJ721812:NTL721812 ODF721812:ODH721812 ONB721812:OND721812 OWX721812:OWZ721812 PGT721812:PGV721812 PQP721812:PQR721812 QAL721812:QAN721812 QKH721812:QKJ721812 QUD721812:QUF721812 RDZ721812:REB721812 RNV721812:RNX721812 RXR721812:RXT721812 SHN721812:SHP721812 SRJ721812:SRL721812 TBF721812:TBH721812 TLB721812:TLD721812 TUX721812:TUZ721812 UET721812:UEV721812 UOP721812:UOR721812 UYL721812:UYN721812 VIH721812:VIJ721812 VSD721812:VSF721812 WBZ721812:WCB721812 WLV721812:WLX721812 WVR721812:WVT721812 J787348:L787348 JF787348:JH787348 TB787348:TD787348 ACX787348:ACZ787348 AMT787348:AMV787348 AWP787348:AWR787348 BGL787348:BGN787348 BQH787348:BQJ787348 CAD787348:CAF787348 CJZ787348:CKB787348 CTV787348:CTX787348 DDR787348:DDT787348 DNN787348:DNP787348 DXJ787348:DXL787348 EHF787348:EHH787348 ERB787348:ERD787348 FAX787348:FAZ787348 FKT787348:FKV787348 FUP787348:FUR787348 GEL787348:GEN787348 GOH787348:GOJ787348 GYD787348:GYF787348 HHZ787348:HIB787348 HRV787348:HRX787348 IBR787348:IBT787348 ILN787348:ILP787348 IVJ787348:IVL787348 JFF787348:JFH787348 JPB787348:JPD787348 JYX787348:JYZ787348 KIT787348:KIV787348 KSP787348:KSR787348 LCL787348:LCN787348 LMH787348:LMJ787348 LWD787348:LWF787348 MFZ787348:MGB787348 MPV787348:MPX787348 MZR787348:MZT787348 NJN787348:NJP787348 NTJ787348:NTL787348 ODF787348:ODH787348 ONB787348:OND787348 OWX787348:OWZ787348 PGT787348:PGV787348 PQP787348:PQR787348 QAL787348:QAN787348 QKH787348:QKJ787348 QUD787348:QUF787348 RDZ787348:REB787348 RNV787348:RNX787348 RXR787348:RXT787348 SHN787348:SHP787348 SRJ787348:SRL787348 TBF787348:TBH787348 TLB787348:TLD787348 TUX787348:TUZ787348 UET787348:UEV787348 UOP787348:UOR787348 UYL787348:UYN787348 VIH787348:VIJ787348 VSD787348:VSF787348 WBZ787348:WCB787348 WLV787348:WLX787348 WVR787348:WVT787348 J852884:L852884 JF852884:JH852884 TB852884:TD852884 ACX852884:ACZ852884 AMT852884:AMV852884 AWP852884:AWR852884 BGL852884:BGN852884 BQH852884:BQJ852884 CAD852884:CAF852884 CJZ852884:CKB852884 CTV852884:CTX852884 DDR852884:DDT852884 DNN852884:DNP852884 DXJ852884:DXL852884 EHF852884:EHH852884 ERB852884:ERD852884 FAX852884:FAZ852884 FKT852884:FKV852884 FUP852884:FUR852884 GEL852884:GEN852884 GOH852884:GOJ852884 GYD852884:GYF852884 HHZ852884:HIB852884 HRV852884:HRX852884 IBR852884:IBT852884 ILN852884:ILP852884 IVJ852884:IVL852884 JFF852884:JFH852884 JPB852884:JPD852884 JYX852884:JYZ852884 KIT852884:KIV852884 KSP852884:KSR852884 LCL852884:LCN852884 LMH852884:LMJ852884 LWD852884:LWF852884 MFZ852884:MGB852884 MPV852884:MPX852884 MZR852884:MZT852884 NJN852884:NJP852884 NTJ852884:NTL852884 ODF852884:ODH852884 ONB852884:OND852884 OWX852884:OWZ852884 PGT852884:PGV852884 PQP852884:PQR852884 QAL852884:QAN852884 QKH852884:QKJ852884 QUD852884:QUF852884 RDZ852884:REB852884 RNV852884:RNX852884 RXR852884:RXT852884 SHN852884:SHP852884 SRJ852884:SRL852884 TBF852884:TBH852884 TLB852884:TLD852884 TUX852884:TUZ852884 UET852884:UEV852884 UOP852884:UOR852884 UYL852884:UYN852884 VIH852884:VIJ852884 VSD852884:VSF852884 WBZ852884:WCB852884 WLV852884:WLX852884 WVR852884:WVT852884 J918420:L918420 JF918420:JH918420 TB918420:TD918420 ACX918420:ACZ918420 AMT918420:AMV918420 AWP918420:AWR918420 BGL918420:BGN918420 BQH918420:BQJ918420 CAD918420:CAF918420 CJZ918420:CKB918420 CTV918420:CTX918420 DDR918420:DDT918420 DNN918420:DNP918420 DXJ918420:DXL918420 EHF918420:EHH918420 ERB918420:ERD918420 FAX918420:FAZ918420 FKT918420:FKV918420 FUP918420:FUR918420 GEL918420:GEN918420 GOH918420:GOJ918420 GYD918420:GYF918420 HHZ918420:HIB918420 HRV918420:HRX918420 IBR918420:IBT918420 ILN918420:ILP918420 IVJ918420:IVL918420 JFF918420:JFH918420 JPB918420:JPD918420 JYX918420:JYZ918420 KIT918420:KIV918420 KSP918420:KSR918420 LCL918420:LCN918420 LMH918420:LMJ918420 LWD918420:LWF918420 MFZ918420:MGB918420 MPV918420:MPX918420 MZR918420:MZT918420 NJN918420:NJP918420 NTJ918420:NTL918420 ODF918420:ODH918420 ONB918420:OND918420 OWX918420:OWZ918420 PGT918420:PGV918420 PQP918420:PQR918420 QAL918420:QAN918420 QKH918420:QKJ918420 QUD918420:QUF918420 RDZ918420:REB918420 RNV918420:RNX918420 RXR918420:RXT918420 SHN918420:SHP918420 SRJ918420:SRL918420 TBF918420:TBH918420 TLB918420:TLD918420 TUX918420:TUZ918420 UET918420:UEV918420 UOP918420:UOR918420 UYL918420:UYN918420 VIH918420:VIJ918420 VSD918420:VSF918420 WBZ918420:WCB918420 WLV918420:WLX918420 WVR918420:WVT918420 J983956:L983956 JF983956:JH983956 TB983956:TD983956 ACX983956:ACZ983956 AMT983956:AMV983956 AWP983956:AWR983956 BGL983956:BGN983956 BQH983956:BQJ983956 CAD983956:CAF983956 CJZ983956:CKB983956 CTV983956:CTX983956 DDR983956:DDT983956 DNN983956:DNP983956 DXJ983956:DXL983956 EHF983956:EHH983956 ERB983956:ERD983956 FAX983956:FAZ983956 FKT983956:FKV983956 FUP983956:FUR983956 GEL983956:GEN983956 GOH983956:GOJ983956 GYD983956:GYF983956 HHZ983956:HIB983956 HRV983956:HRX983956 IBR983956:IBT983956 ILN983956:ILP983956 IVJ983956:IVL983956 JFF983956:JFH983956 JPB983956:JPD983956 JYX983956:JYZ983956 KIT983956:KIV983956 KSP983956:KSR983956 LCL983956:LCN983956 LMH983956:LMJ983956 LWD983956:LWF983956 MFZ983956:MGB983956 MPV983956:MPX983956 MZR983956:MZT983956 NJN983956:NJP983956 NTJ983956:NTL983956 ODF983956:ODH983956 ONB983956:OND983956 OWX983956:OWZ983956 PGT983956:PGV983956 PQP983956:PQR983956 QAL983956:QAN983956 QKH983956:QKJ983956 QUD983956:QUF983956 RDZ983956:REB983956 RNV983956:RNX983956 RXR983956:RXT983956 SHN983956:SHP983956 SRJ983956:SRL983956 TBF983956:TBH983956 TLB983956:TLD983956 TUX983956:TUZ983956 UET983956:UEV983956 UOP983956:UOR983956 UYL983956:UYN983956 VIH983956:VIJ983956 VSD983956:VSF983956 WBZ983956:WCB983956 WLV983956:WLX983956 WVR983956:WVT983956"/>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912 IZ912 SV912 ACR912 AMN912 AWJ912 BGF912 BQB912 BZX912 CJT912 CTP912 DDL912 DNH912 DXD912 EGZ912 EQV912 FAR912 FKN912 FUJ912 GEF912 GOB912 GXX912 HHT912 HRP912 IBL912 ILH912 IVD912 JEZ912 JOV912 JYR912 KIN912 KSJ912 LCF912 LMB912 LVX912 MFT912 MPP912 MZL912 NJH912 NTD912 OCZ912 OMV912 OWR912 PGN912 PQJ912 QAF912 QKB912 QTX912 RDT912 RNP912 RXL912 SHH912 SRD912 TAZ912 TKV912 TUR912 UEN912 UOJ912 UYF912 VIB912 VRX912 WBT912 WLP912 WVL912 D66448 IZ66448 SV66448 ACR66448 AMN66448 AWJ66448 BGF66448 BQB66448 BZX66448 CJT66448 CTP66448 DDL66448 DNH66448 DXD66448 EGZ66448 EQV66448 FAR66448 FKN66448 FUJ66448 GEF66448 GOB66448 GXX66448 HHT66448 HRP66448 IBL66448 ILH66448 IVD66448 JEZ66448 JOV66448 JYR66448 KIN66448 KSJ66448 LCF66448 LMB66448 LVX66448 MFT66448 MPP66448 MZL66448 NJH66448 NTD66448 OCZ66448 OMV66448 OWR66448 PGN66448 PQJ66448 QAF66448 QKB66448 QTX66448 RDT66448 RNP66448 RXL66448 SHH66448 SRD66448 TAZ66448 TKV66448 TUR66448 UEN66448 UOJ66448 UYF66448 VIB66448 VRX66448 WBT66448 WLP66448 WVL66448 D131984 IZ131984 SV131984 ACR131984 AMN131984 AWJ131984 BGF131984 BQB131984 BZX131984 CJT131984 CTP131984 DDL131984 DNH131984 DXD131984 EGZ131984 EQV131984 FAR131984 FKN131984 FUJ131984 GEF131984 GOB131984 GXX131984 HHT131984 HRP131984 IBL131984 ILH131984 IVD131984 JEZ131984 JOV131984 JYR131984 KIN131984 KSJ131984 LCF131984 LMB131984 LVX131984 MFT131984 MPP131984 MZL131984 NJH131984 NTD131984 OCZ131984 OMV131984 OWR131984 PGN131984 PQJ131984 QAF131984 QKB131984 QTX131984 RDT131984 RNP131984 RXL131984 SHH131984 SRD131984 TAZ131984 TKV131984 TUR131984 UEN131984 UOJ131984 UYF131984 VIB131984 VRX131984 WBT131984 WLP131984 WVL131984 D197520 IZ197520 SV197520 ACR197520 AMN197520 AWJ197520 BGF197520 BQB197520 BZX197520 CJT197520 CTP197520 DDL197520 DNH197520 DXD197520 EGZ197520 EQV197520 FAR197520 FKN197520 FUJ197520 GEF197520 GOB197520 GXX197520 HHT197520 HRP197520 IBL197520 ILH197520 IVD197520 JEZ197520 JOV197520 JYR197520 KIN197520 KSJ197520 LCF197520 LMB197520 LVX197520 MFT197520 MPP197520 MZL197520 NJH197520 NTD197520 OCZ197520 OMV197520 OWR197520 PGN197520 PQJ197520 QAF197520 QKB197520 QTX197520 RDT197520 RNP197520 RXL197520 SHH197520 SRD197520 TAZ197520 TKV197520 TUR197520 UEN197520 UOJ197520 UYF197520 VIB197520 VRX197520 WBT197520 WLP197520 WVL197520 D263056 IZ263056 SV263056 ACR263056 AMN263056 AWJ263056 BGF263056 BQB263056 BZX263056 CJT263056 CTP263056 DDL263056 DNH263056 DXD263056 EGZ263056 EQV263056 FAR263056 FKN263056 FUJ263056 GEF263056 GOB263056 GXX263056 HHT263056 HRP263056 IBL263056 ILH263056 IVD263056 JEZ263056 JOV263056 JYR263056 KIN263056 KSJ263056 LCF263056 LMB263056 LVX263056 MFT263056 MPP263056 MZL263056 NJH263056 NTD263056 OCZ263056 OMV263056 OWR263056 PGN263056 PQJ263056 QAF263056 QKB263056 QTX263056 RDT263056 RNP263056 RXL263056 SHH263056 SRD263056 TAZ263056 TKV263056 TUR263056 UEN263056 UOJ263056 UYF263056 VIB263056 VRX263056 WBT263056 WLP263056 WVL263056 D328592 IZ328592 SV328592 ACR328592 AMN328592 AWJ328592 BGF328592 BQB328592 BZX328592 CJT328592 CTP328592 DDL328592 DNH328592 DXD328592 EGZ328592 EQV328592 FAR328592 FKN328592 FUJ328592 GEF328592 GOB328592 GXX328592 HHT328592 HRP328592 IBL328592 ILH328592 IVD328592 JEZ328592 JOV328592 JYR328592 KIN328592 KSJ328592 LCF328592 LMB328592 LVX328592 MFT328592 MPP328592 MZL328592 NJH328592 NTD328592 OCZ328592 OMV328592 OWR328592 PGN328592 PQJ328592 QAF328592 QKB328592 QTX328592 RDT328592 RNP328592 RXL328592 SHH328592 SRD328592 TAZ328592 TKV328592 TUR328592 UEN328592 UOJ328592 UYF328592 VIB328592 VRX328592 WBT328592 WLP328592 WVL328592 D394128 IZ394128 SV394128 ACR394128 AMN394128 AWJ394128 BGF394128 BQB394128 BZX394128 CJT394128 CTP394128 DDL394128 DNH394128 DXD394128 EGZ394128 EQV394128 FAR394128 FKN394128 FUJ394128 GEF394128 GOB394128 GXX394128 HHT394128 HRP394128 IBL394128 ILH394128 IVD394128 JEZ394128 JOV394128 JYR394128 KIN394128 KSJ394128 LCF394128 LMB394128 LVX394128 MFT394128 MPP394128 MZL394128 NJH394128 NTD394128 OCZ394128 OMV394128 OWR394128 PGN394128 PQJ394128 QAF394128 QKB394128 QTX394128 RDT394128 RNP394128 RXL394128 SHH394128 SRD394128 TAZ394128 TKV394128 TUR394128 UEN394128 UOJ394128 UYF394128 VIB394128 VRX394128 WBT394128 WLP394128 WVL394128 D459664 IZ459664 SV459664 ACR459664 AMN459664 AWJ459664 BGF459664 BQB459664 BZX459664 CJT459664 CTP459664 DDL459664 DNH459664 DXD459664 EGZ459664 EQV459664 FAR459664 FKN459664 FUJ459664 GEF459664 GOB459664 GXX459664 HHT459664 HRP459664 IBL459664 ILH459664 IVD459664 JEZ459664 JOV459664 JYR459664 KIN459664 KSJ459664 LCF459664 LMB459664 LVX459664 MFT459664 MPP459664 MZL459664 NJH459664 NTD459664 OCZ459664 OMV459664 OWR459664 PGN459664 PQJ459664 QAF459664 QKB459664 QTX459664 RDT459664 RNP459664 RXL459664 SHH459664 SRD459664 TAZ459664 TKV459664 TUR459664 UEN459664 UOJ459664 UYF459664 VIB459664 VRX459664 WBT459664 WLP459664 WVL459664 D525200 IZ525200 SV525200 ACR525200 AMN525200 AWJ525200 BGF525200 BQB525200 BZX525200 CJT525200 CTP525200 DDL525200 DNH525200 DXD525200 EGZ525200 EQV525200 FAR525200 FKN525200 FUJ525200 GEF525200 GOB525200 GXX525200 HHT525200 HRP525200 IBL525200 ILH525200 IVD525200 JEZ525200 JOV525200 JYR525200 KIN525200 KSJ525200 LCF525200 LMB525200 LVX525200 MFT525200 MPP525200 MZL525200 NJH525200 NTD525200 OCZ525200 OMV525200 OWR525200 PGN525200 PQJ525200 QAF525200 QKB525200 QTX525200 RDT525200 RNP525200 RXL525200 SHH525200 SRD525200 TAZ525200 TKV525200 TUR525200 UEN525200 UOJ525200 UYF525200 VIB525200 VRX525200 WBT525200 WLP525200 WVL525200 D590736 IZ590736 SV590736 ACR590736 AMN590736 AWJ590736 BGF590736 BQB590736 BZX590736 CJT590736 CTP590736 DDL590736 DNH590736 DXD590736 EGZ590736 EQV590736 FAR590736 FKN590736 FUJ590736 GEF590736 GOB590736 GXX590736 HHT590736 HRP590736 IBL590736 ILH590736 IVD590736 JEZ590736 JOV590736 JYR590736 KIN590736 KSJ590736 LCF590736 LMB590736 LVX590736 MFT590736 MPP590736 MZL590736 NJH590736 NTD590736 OCZ590736 OMV590736 OWR590736 PGN590736 PQJ590736 QAF590736 QKB590736 QTX590736 RDT590736 RNP590736 RXL590736 SHH590736 SRD590736 TAZ590736 TKV590736 TUR590736 UEN590736 UOJ590736 UYF590736 VIB590736 VRX590736 WBT590736 WLP590736 WVL590736 D656272 IZ656272 SV656272 ACR656272 AMN656272 AWJ656272 BGF656272 BQB656272 BZX656272 CJT656272 CTP656272 DDL656272 DNH656272 DXD656272 EGZ656272 EQV656272 FAR656272 FKN656272 FUJ656272 GEF656272 GOB656272 GXX656272 HHT656272 HRP656272 IBL656272 ILH656272 IVD656272 JEZ656272 JOV656272 JYR656272 KIN656272 KSJ656272 LCF656272 LMB656272 LVX656272 MFT656272 MPP656272 MZL656272 NJH656272 NTD656272 OCZ656272 OMV656272 OWR656272 PGN656272 PQJ656272 QAF656272 QKB656272 QTX656272 RDT656272 RNP656272 RXL656272 SHH656272 SRD656272 TAZ656272 TKV656272 TUR656272 UEN656272 UOJ656272 UYF656272 VIB656272 VRX656272 WBT656272 WLP656272 WVL656272 D721808 IZ721808 SV721808 ACR721808 AMN721808 AWJ721808 BGF721808 BQB721808 BZX721808 CJT721808 CTP721808 DDL721808 DNH721808 DXD721808 EGZ721808 EQV721808 FAR721808 FKN721808 FUJ721808 GEF721808 GOB721808 GXX721808 HHT721808 HRP721808 IBL721808 ILH721808 IVD721808 JEZ721808 JOV721808 JYR721808 KIN721808 KSJ721808 LCF721808 LMB721808 LVX721808 MFT721808 MPP721808 MZL721808 NJH721808 NTD721808 OCZ721808 OMV721808 OWR721808 PGN721808 PQJ721808 QAF721808 QKB721808 QTX721808 RDT721808 RNP721808 RXL721808 SHH721808 SRD721808 TAZ721808 TKV721808 TUR721808 UEN721808 UOJ721808 UYF721808 VIB721808 VRX721808 WBT721808 WLP721808 WVL721808 D787344 IZ787344 SV787344 ACR787344 AMN787344 AWJ787344 BGF787344 BQB787344 BZX787344 CJT787344 CTP787344 DDL787344 DNH787344 DXD787344 EGZ787344 EQV787344 FAR787344 FKN787344 FUJ787344 GEF787344 GOB787344 GXX787344 HHT787344 HRP787344 IBL787344 ILH787344 IVD787344 JEZ787344 JOV787344 JYR787344 KIN787344 KSJ787344 LCF787344 LMB787344 LVX787344 MFT787344 MPP787344 MZL787344 NJH787344 NTD787344 OCZ787344 OMV787344 OWR787344 PGN787344 PQJ787344 QAF787344 QKB787344 QTX787344 RDT787344 RNP787344 RXL787344 SHH787344 SRD787344 TAZ787344 TKV787344 TUR787344 UEN787344 UOJ787344 UYF787344 VIB787344 VRX787344 WBT787344 WLP787344 WVL787344 D852880 IZ852880 SV852880 ACR852880 AMN852880 AWJ852880 BGF852880 BQB852880 BZX852880 CJT852880 CTP852880 DDL852880 DNH852880 DXD852880 EGZ852880 EQV852880 FAR852880 FKN852880 FUJ852880 GEF852880 GOB852880 GXX852880 HHT852880 HRP852880 IBL852880 ILH852880 IVD852880 JEZ852880 JOV852880 JYR852880 KIN852880 KSJ852880 LCF852880 LMB852880 LVX852880 MFT852880 MPP852880 MZL852880 NJH852880 NTD852880 OCZ852880 OMV852880 OWR852880 PGN852880 PQJ852880 QAF852880 QKB852880 QTX852880 RDT852880 RNP852880 RXL852880 SHH852880 SRD852880 TAZ852880 TKV852880 TUR852880 UEN852880 UOJ852880 UYF852880 VIB852880 VRX852880 WBT852880 WLP852880 WVL852880 D918416 IZ918416 SV918416 ACR918416 AMN918416 AWJ918416 BGF918416 BQB918416 BZX918416 CJT918416 CTP918416 DDL918416 DNH918416 DXD918416 EGZ918416 EQV918416 FAR918416 FKN918416 FUJ918416 GEF918416 GOB918416 GXX918416 HHT918416 HRP918416 IBL918416 ILH918416 IVD918416 JEZ918416 JOV918416 JYR918416 KIN918416 KSJ918416 LCF918416 LMB918416 LVX918416 MFT918416 MPP918416 MZL918416 NJH918416 NTD918416 OCZ918416 OMV918416 OWR918416 PGN918416 PQJ918416 QAF918416 QKB918416 QTX918416 RDT918416 RNP918416 RXL918416 SHH918416 SRD918416 TAZ918416 TKV918416 TUR918416 UEN918416 UOJ918416 UYF918416 VIB918416 VRX918416 WBT918416 WLP918416 WVL918416 D983952 IZ983952 SV983952 ACR983952 AMN983952 AWJ983952 BGF983952 BQB983952 BZX983952 CJT983952 CTP983952 DDL983952 DNH983952 DXD983952 EGZ983952 EQV983952 FAR983952 FKN983952 FUJ983952 GEF983952 GOB983952 GXX983952 HHT983952 HRP983952 IBL983952 ILH983952 IVD983952 JEZ983952 JOV983952 JYR983952 KIN983952 KSJ983952 LCF983952 LMB983952 LVX983952 MFT983952 MPP983952 MZL983952 NJH983952 NTD983952 OCZ983952 OMV983952 OWR983952 PGN983952 PQJ983952 QAF983952 QKB983952 QTX983952 RDT983952 RNP983952 RXL983952 SHH983952 SRD983952 TAZ983952 TKV983952 TUR983952 UEN983952 UOJ983952 UYF983952 VIB983952 VRX983952 WBT983952 WLP983952 WVL983952">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915 IZ915 SV915 ACR915 AMN915 AWJ915 BGF915 BQB915 BZX915 CJT915 CTP915 DDL915 DNH915 DXD915 EGZ915 EQV915 FAR915 FKN915 FUJ915 GEF915 GOB915 GXX915 HHT915 HRP915 IBL915 ILH915 IVD915 JEZ915 JOV915 JYR915 KIN915 KSJ915 LCF915 LMB915 LVX915 MFT915 MPP915 MZL915 NJH915 NTD915 OCZ915 OMV915 OWR915 PGN915 PQJ915 QAF915 QKB915 QTX915 RDT915 RNP915 RXL915 SHH915 SRD915 TAZ915 TKV915 TUR915 UEN915 UOJ915 UYF915 VIB915 VRX915 WBT915 WLP915 WVL915 D66451 IZ66451 SV66451 ACR66451 AMN66451 AWJ66451 BGF66451 BQB66451 BZX66451 CJT66451 CTP66451 DDL66451 DNH66451 DXD66451 EGZ66451 EQV66451 FAR66451 FKN66451 FUJ66451 GEF66451 GOB66451 GXX66451 HHT66451 HRP66451 IBL66451 ILH66451 IVD66451 JEZ66451 JOV66451 JYR66451 KIN66451 KSJ66451 LCF66451 LMB66451 LVX66451 MFT66451 MPP66451 MZL66451 NJH66451 NTD66451 OCZ66451 OMV66451 OWR66451 PGN66451 PQJ66451 QAF66451 QKB66451 QTX66451 RDT66451 RNP66451 RXL66451 SHH66451 SRD66451 TAZ66451 TKV66451 TUR66451 UEN66451 UOJ66451 UYF66451 VIB66451 VRX66451 WBT66451 WLP66451 WVL66451 D131987 IZ131987 SV131987 ACR131987 AMN131987 AWJ131987 BGF131987 BQB131987 BZX131987 CJT131987 CTP131987 DDL131987 DNH131987 DXD131987 EGZ131987 EQV131987 FAR131987 FKN131987 FUJ131987 GEF131987 GOB131987 GXX131987 HHT131987 HRP131987 IBL131987 ILH131987 IVD131987 JEZ131987 JOV131987 JYR131987 KIN131987 KSJ131987 LCF131987 LMB131987 LVX131987 MFT131987 MPP131987 MZL131987 NJH131987 NTD131987 OCZ131987 OMV131987 OWR131987 PGN131987 PQJ131987 QAF131987 QKB131987 QTX131987 RDT131987 RNP131987 RXL131987 SHH131987 SRD131987 TAZ131987 TKV131987 TUR131987 UEN131987 UOJ131987 UYF131987 VIB131987 VRX131987 WBT131987 WLP131987 WVL131987 D197523 IZ197523 SV197523 ACR197523 AMN197523 AWJ197523 BGF197523 BQB197523 BZX197523 CJT197523 CTP197523 DDL197523 DNH197523 DXD197523 EGZ197523 EQV197523 FAR197523 FKN197523 FUJ197523 GEF197523 GOB197523 GXX197523 HHT197523 HRP197523 IBL197523 ILH197523 IVD197523 JEZ197523 JOV197523 JYR197523 KIN197523 KSJ197523 LCF197523 LMB197523 LVX197523 MFT197523 MPP197523 MZL197523 NJH197523 NTD197523 OCZ197523 OMV197523 OWR197523 PGN197523 PQJ197523 QAF197523 QKB197523 QTX197523 RDT197523 RNP197523 RXL197523 SHH197523 SRD197523 TAZ197523 TKV197523 TUR197523 UEN197523 UOJ197523 UYF197523 VIB197523 VRX197523 WBT197523 WLP197523 WVL197523 D263059 IZ263059 SV263059 ACR263059 AMN263059 AWJ263059 BGF263059 BQB263059 BZX263059 CJT263059 CTP263059 DDL263059 DNH263059 DXD263059 EGZ263059 EQV263059 FAR263059 FKN263059 FUJ263059 GEF263059 GOB263059 GXX263059 HHT263059 HRP263059 IBL263059 ILH263059 IVD263059 JEZ263059 JOV263059 JYR263059 KIN263059 KSJ263059 LCF263059 LMB263059 LVX263059 MFT263059 MPP263059 MZL263059 NJH263059 NTD263059 OCZ263059 OMV263059 OWR263059 PGN263059 PQJ263059 QAF263059 QKB263059 QTX263059 RDT263059 RNP263059 RXL263059 SHH263059 SRD263059 TAZ263059 TKV263059 TUR263059 UEN263059 UOJ263059 UYF263059 VIB263059 VRX263059 WBT263059 WLP263059 WVL263059 D328595 IZ328595 SV328595 ACR328595 AMN328595 AWJ328595 BGF328595 BQB328595 BZX328595 CJT328595 CTP328595 DDL328595 DNH328595 DXD328595 EGZ328595 EQV328595 FAR328595 FKN328595 FUJ328595 GEF328595 GOB328595 GXX328595 HHT328595 HRP328595 IBL328595 ILH328595 IVD328595 JEZ328595 JOV328595 JYR328595 KIN328595 KSJ328595 LCF328595 LMB328595 LVX328595 MFT328595 MPP328595 MZL328595 NJH328595 NTD328595 OCZ328595 OMV328595 OWR328595 PGN328595 PQJ328595 QAF328595 QKB328595 QTX328595 RDT328595 RNP328595 RXL328595 SHH328595 SRD328595 TAZ328595 TKV328595 TUR328595 UEN328595 UOJ328595 UYF328595 VIB328595 VRX328595 WBT328595 WLP328595 WVL328595 D394131 IZ394131 SV394131 ACR394131 AMN394131 AWJ394131 BGF394131 BQB394131 BZX394131 CJT394131 CTP394131 DDL394131 DNH394131 DXD394131 EGZ394131 EQV394131 FAR394131 FKN394131 FUJ394131 GEF394131 GOB394131 GXX394131 HHT394131 HRP394131 IBL394131 ILH394131 IVD394131 JEZ394131 JOV394131 JYR394131 KIN394131 KSJ394131 LCF394131 LMB394131 LVX394131 MFT394131 MPP394131 MZL394131 NJH394131 NTD394131 OCZ394131 OMV394131 OWR394131 PGN394131 PQJ394131 QAF394131 QKB394131 QTX394131 RDT394131 RNP394131 RXL394131 SHH394131 SRD394131 TAZ394131 TKV394131 TUR394131 UEN394131 UOJ394131 UYF394131 VIB394131 VRX394131 WBT394131 WLP394131 WVL394131 D459667 IZ459667 SV459667 ACR459667 AMN459667 AWJ459667 BGF459667 BQB459667 BZX459667 CJT459667 CTP459667 DDL459667 DNH459667 DXD459667 EGZ459667 EQV459667 FAR459667 FKN459667 FUJ459667 GEF459667 GOB459667 GXX459667 HHT459667 HRP459667 IBL459667 ILH459667 IVD459667 JEZ459667 JOV459667 JYR459667 KIN459667 KSJ459667 LCF459667 LMB459667 LVX459667 MFT459667 MPP459667 MZL459667 NJH459667 NTD459667 OCZ459667 OMV459667 OWR459667 PGN459667 PQJ459667 QAF459667 QKB459667 QTX459667 RDT459667 RNP459667 RXL459667 SHH459667 SRD459667 TAZ459667 TKV459667 TUR459667 UEN459667 UOJ459667 UYF459667 VIB459667 VRX459667 WBT459667 WLP459667 WVL459667 D525203 IZ525203 SV525203 ACR525203 AMN525203 AWJ525203 BGF525203 BQB525203 BZX525203 CJT525203 CTP525203 DDL525203 DNH525203 DXD525203 EGZ525203 EQV525203 FAR525203 FKN525203 FUJ525203 GEF525203 GOB525203 GXX525203 HHT525203 HRP525203 IBL525203 ILH525203 IVD525203 JEZ525203 JOV525203 JYR525203 KIN525203 KSJ525203 LCF525203 LMB525203 LVX525203 MFT525203 MPP525203 MZL525203 NJH525203 NTD525203 OCZ525203 OMV525203 OWR525203 PGN525203 PQJ525203 QAF525203 QKB525203 QTX525203 RDT525203 RNP525203 RXL525203 SHH525203 SRD525203 TAZ525203 TKV525203 TUR525203 UEN525203 UOJ525203 UYF525203 VIB525203 VRX525203 WBT525203 WLP525203 WVL525203 D590739 IZ590739 SV590739 ACR590739 AMN590739 AWJ590739 BGF590739 BQB590739 BZX590739 CJT590739 CTP590739 DDL590739 DNH590739 DXD590739 EGZ590739 EQV590739 FAR590739 FKN590739 FUJ590739 GEF590739 GOB590739 GXX590739 HHT590739 HRP590739 IBL590739 ILH590739 IVD590739 JEZ590739 JOV590739 JYR590739 KIN590739 KSJ590739 LCF590739 LMB590739 LVX590739 MFT590739 MPP590739 MZL590739 NJH590739 NTD590739 OCZ590739 OMV590739 OWR590739 PGN590739 PQJ590739 QAF590739 QKB590739 QTX590739 RDT590739 RNP590739 RXL590739 SHH590739 SRD590739 TAZ590739 TKV590739 TUR590739 UEN590739 UOJ590739 UYF590739 VIB590739 VRX590739 WBT590739 WLP590739 WVL590739 D656275 IZ656275 SV656275 ACR656275 AMN656275 AWJ656275 BGF656275 BQB656275 BZX656275 CJT656275 CTP656275 DDL656275 DNH656275 DXD656275 EGZ656275 EQV656275 FAR656275 FKN656275 FUJ656275 GEF656275 GOB656275 GXX656275 HHT656275 HRP656275 IBL656275 ILH656275 IVD656275 JEZ656275 JOV656275 JYR656275 KIN656275 KSJ656275 LCF656275 LMB656275 LVX656275 MFT656275 MPP656275 MZL656275 NJH656275 NTD656275 OCZ656275 OMV656275 OWR656275 PGN656275 PQJ656275 QAF656275 QKB656275 QTX656275 RDT656275 RNP656275 RXL656275 SHH656275 SRD656275 TAZ656275 TKV656275 TUR656275 UEN656275 UOJ656275 UYF656275 VIB656275 VRX656275 WBT656275 WLP656275 WVL656275 D721811 IZ721811 SV721811 ACR721811 AMN721811 AWJ721811 BGF721811 BQB721811 BZX721811 CJT721811 CTP721811 DDL721811 DNH721811 DXD721811 EGZ721811 EQV721811 FAR721811 FKN721811 FUJ721811 GEF721811 GOB721811 GXX721811 HHT721811 HRP721811 IBL721811 ILH721811 IVD721811 JEZ721811 JOV721811 JYR721811 KIN721811 KSJ721811 LCF721811 LMB721811 LVX721811 MFT721811 MPP721811 MZL721811 NJH721811 NTD721811 OCZ721811 OMV721811 OWR721811 PGN721811 PQJ721811 QAF721811 QKB721811 QTX721811 RDT721811 RNP721811 RXL721811 SHH721811 SRD721811 TAZ721811 TKV721811 TUR721811 UEN721811 UOJ721811 UYF721811 VIB721811 VRX721811 WBT721811 WLP721811 WVL721811 D787347 IZ787347 SV787347 ACR787347 AMN787347 AWJ787347 BGF787347 BQB787347 BZX787347 CJT787347 CTP787347 DDL787347 DNH787347 DXD787347 EGZ787347 EQV787347 FAR787347 FKN787347 FUJ787347 GEF787347 GOB787347 GXX787347 HHT787347 HRP787347 IBL787347 ILH787347 IVD787347 JEZ787347 JOV787347 JYR787347 KIN787347 KSJ787347 LCF787347 LMB787347 LVX787347 MFT787347 MPP787347 MZL787347 NJH787347 NTD787347 OCZ787347 OMV787347 OWR787347 PGN787347 PQJ787347 QAF787347 QKB787347 QTX787347 RDT787347 RNP787347 RXL787347 SHH787347 SRD787347 TAZ787347 TKV787347 TUR787347 UEN787347 UOJ787347 UYF787347 VIB787347 VRX787347 WBT787347 WLP787347 WVL787347 D852883 IZ852883 SV852883 ACR852883 AMN852883 AWJ852883 BGF852883 BQB852883 BZX852883 CJT852883 CTP852883 DDL852883 DNH852883 DXD852883 EGZ852883 EQV852883 FAR852883 FKN852883 FUJ852883 GEF852883 GOB852883 GXX852883 HHT852883 HRP852883 IBL852883 ILH852883 IVD852883 JEZ852883 JOV852883 JYR852883 KIN852883 KSJ852883 LCF852883 LMB852883 LVX852883 MFT852883 MPP852883 MZL852883 NJH852883 NTD852883 OCZ852883 OMV852883 OWR852883 PGN852883 PQJ852883 QAF852883 QKB852883 QTX852883 RDT852883 RNP852883 RXL852883 SHH852883 SRD852883 TAZ852883 TKV852883 TUR852883 UEN852883 UOJ852883 UYF852883 VIB852883 VRX852883 WBT852883 WLP852883 WVL852883 D918419 IZ918419 SV918419 ACR918419 AMN918419 AWJ918419 BGF918419 BQB918419 BZX918419 CJT918419 CTP918419 DDL918419 DNH918419 DXD918419 EGZ918419 EQV918419 FAR918419 FKN918419 FUJ918419 GEF918419 GOB918419 GXX918419 HHT918419 HRP918419 IBL918419 ILH918419 IVD918419 JEZ918419 JOV918419 JYR918419 KIN918419 KSJ918419 LCF918419 LMB918419 LVX918419 MFT918419 MPP918419 MZL918419 NJH918419 NTD918419 OCZ918419 OMV918419 OWR918419 PGN918419 PQJ918419 QAF918419 QKB918419 QTX918419 RDT918419 RNP918419 RXL918419 SHH918419 SRD918419 TAZ918419 TKV918419 TUR918419 UEN918419 UOJ918419 UYF918419 VIB918419 VRX918419 WBT918419 WLP918419 WVL918419 D983955 IZ983955 SV983955 ACR983955 AMN983955 AWJ983955 BGF983955 BQB983955 BZX983955 CJT983955 CTP983955 DDL983955 DNH983955 DXD983955 EGZ983955 EQV983955 FAR983955 FKN983955 FUJ983955 GEF983955 GOB983955 GXX983955 HHT983955 HRP983955 IBL983955 ILH983955 IVD983955 JEZ983955 JOV983955 JYR983955 KIN983955 KSJ983955 LCF983955 LMB983955 LVX983955 MFT983955 MPP983955 MZL983955 NJH983955 NTD983955 OCZ983955 OMV983955 OWR983955 PGN983955 PQJ983955 QAF983955 QKB983955 QTX983955 RDT983955 RNP983955 RXL983955 SHH983955 SRD983955 TAZ983955 TKV983955 TUR983955 UEN983955 UOJ983955 UYF983955 VIB983955 VRX983955 WBT983955 WLP983955 WVL983955">
      <formula1>40179</formula1>
      <formula2>73051</formula2>
    </dataValidation>
    <dataValidation allowBlank="1" showInputMessage="1" showErrorMessage="1" promptTitle="Traveler Name Example" prompt="Traveler Name Listed Here" sqref="B912 IX912 ST912 ACP912 AML912 AWH912 BGD912 BPZ912 BZV912 CJR912 CTN912 DDJ912 DNF912 DXB912 EGX912 EQT912 FAP912 FKL912 FUH912 GED912 GNZ912 GXV912 HHR912 HRN912 IBJ912 ILF912 IVB912 JEX912 JOT912 JYP912 KIL912 KSH912 LCD912 LLZ912 LVV912 MFR912 MPN912 MZJ912 NJF912 NTB912 OCX912 OMT912 OWP912 PGL912 PQH912 QAD912 QJZ912 QTV912 RDR912 RNN912 RXJ912 SHF912 SRB912 TAX912 TKT912 TUP912 UEL912 UOH912 UYD912 VHZ912 VRV912 WBR912 WLN912 WVJ912 B66448 IX66448 ST66448 ACP66448 AML66448 AWH66448 BGD66448 BPZ66448 BZV66448 CJR66448 CTN66448 DDJ66448 DNF66448 DXB66448 EGX66448 EQT66448 FAP66448 FKL66448 FUH66448 GED66448 GNZ66448 GXV66448 HHR66448 HRN66448 IBJ66448 ILF66448 IVB66448 JEX66448 JOT66448 JYP66448 KIL66448 KSH66448 LCD66448 LLZ66448 LVV66448 MFR66448 MPN66448 MZJ66448 NJF66448 NTB66448 OCX66448 OMT66448 OWP66448 PGL66448 PQH66448 QAD66448 QJZ66448 QTV66448 RDR66448 RNN66448 RXJ66448 SHF66448 SRB66448 TAX66448 TKT66448 TUP66448 UEL66448 UOH66448 UYD66448 VHZ66448 VRV66448 WBR66448 WLN66448 WVJ66448 B131984 IX131984 ST131984 ACP131984 AML131984 AWH131984 BGD131984 BPZ131984 BZV131984 CJR131984 CTN131984 DDJ131984 DNF131984 DXB131984 EGX131984 EQT131984 FAP131984 FKL131984 FUH131984 GED131984 GNZ131984 GXV131984 HHR131984 HRN131984 IBJ131984 ILF131984 IVB131984 JEX131984 JOT131984 JYP131984 KIL131984 KSH131984 LCD131984 LLZ131984 LVV131984 MFR131984 MPN131984 MZJ131984 NJF131984 NTB131984 OCX131984 OMT131984 OWP131984 PGL131984 PQH131984 QAD131984 QJZ131984 QTV131984 RDR131984 RNN131984 RXJ131984 SHF131984 SRB131984 TAX131984 TKT131984 TUP131984 UEL131984 UOH131984 UYD131984 VHZ131984 VRV131984 WBR131984 WLN131984 WVJ131984 B197520 IX197520 ST197520 ACP197520 AML197520 AWH197520 BGD197520 BPZ197520 BZV197520 CJR197520 CTN197520 DDJ197520 DNF197520 DXB197520 EGX197520 EQT197520 FAP197520 FKL197520 FUH197520 GED197520 GNZ197520 GXV197520 HHR197520 HRN197520 IBJ197520 ILF197520 IVB197520 JEX197520 JOT197520 JYP197520 KIL197520 KSH197520 LCD197520 LLZ197520 LVV197520 MFR197520 MPN197520 MZJ197520 NJF197520 NTB197520 OCX197520 OMT197520 OWP197520 PGL197520 PQH197520 QAD197520 QJZ197520 QTV197520 RDR197520 RNN197520 RXJ197520 SHF197520 SRB197520 TAX197520 TKT197520 TUP197520 UEL197520 UOH197520 UYD197520 VHZ197520 VRV197520 WBR197520 WLN197520 WVJ197520 B263056 IX263056 ST263056 ACP263056 AML263056 AWH263056 BGD263056 BPZ263056 BZV263056 CJR263056 CTN263056 DDJ263056 DNF263056 DXB263056 EGX263056 EQT263056 FAP263056 FKL263056 FUH263056 GED263056 GNZ263056 GXV263056 HHR263056 HRN263056 IBJ263056 ILF263056 IVB263056 JEX263056 JOT263056 JYP263056 KIL263056 KSH263056 LCD263056 LLZ263056 LVV263056 MFR263056 MPN263056 MZJ263056 NJF263056 NTB263056 OCX263056 OMT263056 OWP263056 PGL263056 PQH263056 QAD263056 QJZ263056 QTV263056 RDR263056 RNN263056 RXJ263056 SHF263056 SRB263056 TAX263056 TKT263056 TUP263056 UEL263056 UOH263056 UYD263056 VHZ263056 VRV263056 WBR263056 WLN263056 WVJ263056 B328592 IX328592 ST328592 ACP328592 AML328592 AWH328592 BGD328592 BPZ328592 BZV328592 CJR328592 CTN328592 DDJ328592 DNF328592 DXB328592 EGX328592 EQT328592 FAP328592 FKL328592 FUH328592 GED328592 GNZ328592 GXV328592 HHR328592 HRN328592 IBJ328592 ILF328592 IVB328592 JEX328592 JOT328592 JYP328592 KIL328592 KSH328592 LCD328592 LLZ328592 LVV328592 MFR328592 MPN328592 MZJ328592 NJF328592 NTB328592 OCX328592 OMT328592 OWP328592 PGL328592 PQH328592 QAD328592 QJZ328592 QTV328592 RDR328592 RNN328592 RXJ328592 SHF328592 SRB328592 TAX328592 TKT328592 TUP328592 UEL328592 UOH328592 UYD328592 VHZ328592 VRV328592 WBR328592 WLN328592 WVJ328592 B394128 IX394128 ST394128 ACP394128 AML394128 AWH394128 BGD394128 BPZ394128 BZV394128 CJR394128 CTN394128 DDJ394128 DNF394128 DXB394128 EGX394128 EQT394128 FAP394128 FKL394128 FUH394128 GED394128 GNZ394128 GXV394128 HHR394128 HRN394128 IBJ394128 ILF394128 IVB394128 JEX394128 JOT394128 JYP394128 KIL394128 KSH394128 LCD394128 LLZ394128 LVV394128 MFR394128 MPN394128 MZJ394128 NJF394128 NTB394128 OCX394128 OMT394128 OWP394128 PGL394128 PQH394128 QAD394128 QJZ394128 QTV394128 RDR394128 RNN394128 RXJ394128 SHF394128 SRB394128 TAX394128 TKT394128 TUP394128 UEL394128 UOH394128 UYD394128 VHZ394128 VRV394128 WBR394128 WLN394128 WVJ394128 B459664 IX459664 ST459664 ACP459664 AML459664 AWH459664 BGD459664 BPZ459664 BZV459664 CJR459664 CTN459664 DDJ459664 DNF459664 DXB459664 EGX459664 EQT459664 FAP459664 FKL459664 FUH459664 GED459664 GNZ459664 GXV459664 HHR459664 HRN459664 IBJ459664 ILF459664 IVB459664 JEX459664 JOT459664 JYP459664 KIL459664 KSH459664 LCD459664 LLZ459664 LVV459664 MFR459664 MPN459664 MZJ459664 NJF459664 NTB459664 OCX459664 OMT459664 OWP459664 PGL459664 PQH459664 QAD459664 QJZ459664 QTV459664 RDR459664 RNN459664 RXJ459664 SHF459664 SRB459664 TAX459664 TKT459664 TUP459664 UEL459664 UOH459664 UYD459664 VHZ459664 VRV459664 WBR459664 WLN459664 WVJ459664 B525200 IX525200 ST525200 ACP525200 AML525200 AWH525200 BGD525200 BPZ525200 BZV525200 CJR525200 CTN525200 DDJ525200 DNF525200 DXB525200 EGX525200 EQT525200 FAP525200 FKL525200 FUH525200 GED525200 GNZ525200 GXV525200 HHR525200 HRN525200 IBJ525200 ILF525200 IVB525200 JEX525200 JOT525200 JYP525200 KIL525200 KSH525200 LCD525200 LLZ525200 LVV525200 MFR525200 MPN525200 MZJ525200 NJF525200 NTB525200 OCX525200 OMT525200 OWP525200 PGL525200 PQH525200 QAD525200 QJZ525200 QTV525200 RDR525200 RNN525200 RXJ525200 SHF525200 SRB525200 TAX525200 TKT525200 TUP525200 UEL525200 UOH525200 UYD525200 VHZ525200 VRV525200 WBR525200 WLN525200 WVJ525200 B590736 IX590736 ST590736 ACP590736 AML590736 AWH590736 BGD590736 BPZ590736 BZV590736 CJR590736 CTN590736 DDJ590736 DNF590736 DXB590736 EGX590736 EQT590736 FAP590736 FKL590736 FUH590736 GED590736 GNZ590736 GXV590736 HHR590736 HRN590736 IBJ590736 ILF590736 IVB590736 JEX590736 JOT590736 JYP590736 KIL590736 KSH590736 LCD590736 LLZ590736 LVV590736 MFR590736 MPN590736 MZJ590736 NJF590736 NTB590736 OCX590736 OMT590736 OWP590736 PGL590736 PQH590736 QAD590736 QJZ590736 QTV590736 RDR590736 RNN590736 RXJ590736 SHF590736 SRB590736 TAX590736 TKT590736 TUP590736 UEL590736 UOH590736 UYD590736 VHZ590736 VRV590736 WBR590736 WLN590736 WVJ590736 B656272 IX656272 ST656272 ACP656272 AML656272 AWH656272 BGD656272 BPZ656272 BZV656272 CJR656272 CTN656272 DDJ656272 DNF656272 DXB656272 EGX656272 EQT656272 FAP656272 FKL656272 FUH656272 GED656272 GNZ656272 GXV656272 HHR656272 HRN656272 IBJ656272 ILF656272 IVB656272 JEX656272 JOT656272 JYP656272 KIL656272 KSH656272 LCD656272 LLZ656272 LVV656272 MFR656272 MPN656272 MZJ656272 NJF656272 NTB656272 OCX656272 OMT656272 OWP656272 PGL656272 PQH656272 QAD656272 QJZ656272 QTV656272 RDR656272 RNN656272 RXJ656272 SHF656272 SRB656272 TAX656272 TKT656272 TUP656272 UEL656272 UOH656272 UYD656272 VHZ656272 VRV656272 WBR656272 WLN656272 WVJ656272 B721808 IX721808 ST721808 ACP721808 AML721808 AWH721808 BGD721808 BPZ721808 BZV721808 CJR721808 CTN721808 DDJ721808 DNF721808 DXB721808 EGX721808 EQT721808 FAP721808 FKL721808 FUH721808 GED721808 GNZ721808 GXV721808 HHR721808 HRN721808 IBJ721808 ILF721808 IVB721808 JEX721808 JOT721808 JYP721808 KIL721808 KSH721808 LCD721808 LLZ721808 LVV721808 MFR721808 MPN721808 MZJ721808 NJF721808 NTB721808 OCX721808 OMT721808 OWP721808 PGL721808 PQH721808 QAD721808 QJZ721808 QTV721808 RDR721808 RNN721808 RXJ721808 SHF721808 SRB721808 TAX721808 TKT721808 TUP721808 UEL721808 UOH721808 UYD721808 VHZ721808 VRV721808 WBR721808 WLN721808 WVJ721808 B787344 IX787344 ST787344 ACP787344 AML787344 AWH787344 BGD787344 BPZ787344 BZV787344 CJR787344 CTN787344 DDJ787344 DNF787344 DXB787344 EGX787344 EQT787344 FAP787344 FKL787344 FUH787344 GED787344 GNZ787344 GXV787344 HHR787344 HRN787344 IBJ787344 ILF787344 IVB787344 JEX787344 JOT787344 JYP787344 KIL787344 KSH787344 LCD787344 LLZ787344 LVV787344 MFR787344 MPN787344 MZJ787344 NJF787344 NTB787344 OCX787344 OMT787344 OWP787344 PGL787344 PQH787344 QAD787344 QJZ787344 QTV787344 RDR787344 RNN787344 RXJ787344 SHF787344 SRB787344 TAX787344 TKT787344 TUP787344 UEL787344 UOH787344 UYD787344 VHZ787344 VRV787344 WBR787344 WLN787344 WVJ787344 B852880 IX852880 ST852880 ACP852880 AML852880 AWH852880 BGD852880 BPZ852880 BZV852880 CJR852880 CTN852880 DDJ852880 DNF852880 DXB852880 EGX852880 EQT852880 FAP852880 FKL852880 FUH852880 GED852880 GNZ852880 GXV852880 HHR852880 HRN852880 IBJ852880 ILF852880 IVB852880 JEX852880 JOT852880 JYP852880 KIL852880 KSH852880 LCD852880 LLZ852880 LVV852880 MFR852880 MPN852880 MZJ852880 NJF852880 NTB852880 OCX852880 OMT852880 OWP852880 PGL852880 PQH852880 QAD852880 QJZ852880 QTV852880 RDR852880 RNN852880 RXJ852880 SHF852880 SRB852880 TAX852880 TKT852880 TUP852880 UEL852880 UOH852880 UYD852880 VHZ852880 VRV852880 WBR852880 WLN852880 WVJ852880 B918416 IX918416 ST918416 ACP918416 AML918416 AWH918416 BGD918416 BPZ918416 BZV918416 CJR918416 CTN918416 DDJ918416 DNF918416 DXB918416 EGX918416 EQT918416 FAP918416 FKL918416 FUH918416 GED918416 GNZ918416 GXV918416 HHR918416 HRN918416 IBJ918416 ILF918416 IVB918416 JEX918416 JOT918416 JYP918416 KIL918416 KSH918416 LCD918416 LLZ918416 LVV918416 MFR918416 MPN918416 MZJ918416 NJF918416 NTB918416 OCX918416 OMT918416 OWP918416 PGL918416 PQH918416 QAD918416 QJZ918416 QTV918416 RDR918416 RNN918416 RXJ918416 SHF918416 SRB918416 TAX918416 TKT918416 TUP918416 UEL918416 UOH918416 UYD918416 VHZ918416 VRV918416 WBR918416 WLN918416 WVJ918416 B983952 IX983952 ST983952 ACP983952 AML983952 AWH983952 BGD983952 BPZ983952 BZV983952 CJR983952 CTN983952 DDJ983952 DNF983952 DXB983952 EGX983952 EQT983952 FAP983952 FKL983952 FUH983952 GED983952 GNZ983952 GXV983952 HHR983952 HRN983952 IBJ983952 ILF983952 IVB983952 JEX983952 JOT983952 JYP983952 KIL983952 KSH983952 LCD983952 LLZ983952 LVV983952 MFR983952 MPN983952 MZJ983952 NJF983952 NTB983952 OCX983952 OMT983952 OWP983952 PGL983952 PQH983952 QAD983952 QJZ983952 QTV983952 RDR983952 RNN983952 RXJ983952 SHF983952 SRB983952 TAX983952 TKT983952 TUP983952 UEL983952 UOH983952 UYD983952 VHZ983952 VRV983952 WBR983952 WLN983952 WVJ983952"/>
    <dataValidation allowBlank="1" showInputMessage="1" showErrorMessage="1" promptTitle="Event Description Example" prompt="Event Description listed here._x000a_" sqref="C912 IY912 SU912 ACQ912 AMM912 AWI912 BGE912 BQA912 BZW912 CJS912 CTO912 DDK912 DNG912 DXC912 EGY912 EQU912 FAQ912 FKM912 FUI912 GEE912 GOA912 GXW912 HHS912 HRO912 IBK912 ILG912 IVC912 JEY912 JOU912 JYQ912 KIM912 KSI912 LCE912 LMA912 LVW912 MFS912 MPO912 MZK912 NJG912 NTC912 OCY912 OMU912 OWQ912 PGM912 PQI912 QAE912 QKA912 QTW912 RDS912 RNO912 RXK912 SHG912 SRC912 TAY912 TKU912 TUQ912 UEM912 UOI912 UYE912 VIA912 VRW912 WBS912 WLO912 WVK912 C66448 IY66448 SU66448 ACQ66448 AMM66448 AWI66448 BGE66448 BQA66448 BZW66448 CJS66448 CTO66448 DDK66448 DNG66448 DXC66448 EGY66448 EQU66448 FAQ66448 FKM66448 FUI66448 GEE66448 GOA66448 GXW66448 HHS66448 HRO66448 IBK66448 ILG66448 IVC66448 JEY66448 JOU66448 JYQ66448 KIM66448 KSI66448 LCE66448 LMA66448 LVW66448 MFS66448 MPO66448 MZK66448 NJG66448 NTC66448 OCY66448 OMU66448 OWQ66448 PGM66448 PQI66448 QAE66448 QKA66448 QTW66448 RDS66448 RNO66448 RXK66448 SHG66448 SRC66448 TAY66448 TKU66448 TUQ66448 UEM66448 UOI66448 UYE66448 VIA66448 VRW66448 WBS66448 WLO66448 WVK66448 C131984 IY131984 SU131984 ACQ131984 AMM131984 AWI131984 BGE131984 BQA131984 BZW131984 CJS131984 CTO131984 DDK131984 DNG131984 DXC131984 EGY131984 EQU131984 FAQ131984 FKM131984 FUI131984 GEE131984 GOA131984 GXW131984 HHS131984 HRO131984 IBK131984 ILG131984 IVC131984 JEY131984 JOU131984 JYQ131984 KIM131984 KSI131984 LCE131984 LMA131984 LVW131984 MFS131984 MPO131984 MZK131984 NJG131984 NTC131984 OCY131984 OMU131984 OWQ131984 PGM131984 PQI131984 QAE131984 QKA131984 QTW131984 RDS131984 RNO131984 RXK131984 SHG131984 SRC131984 TAY131984 TKU131984 TUQ131984 UEM131984 UOI131984 UYE131984 VIA131984 VRW131984 WBS131984 WLO131984 WVK131984 C197520 IY197520 SU197520 ACQ197520 AMM197520 AWI197520 BGE197520 BQA197520 BZW197520 CJS197520 CTO197520 DDK197520 DNG197520 DXC197520 EGY197520 EQU197520 FAQ197520 FKM197520 FUI197520 GEE197520 GOA197520 GXW197520 HHS197520 HRO197520 IBK197520 ILG197520 IVC197520 JEY197520 JOU197520 JYQ197520 KIM197520 KSI197520 LCE197520 LMA197520 LVW197520 MFS197520 MPO197520 MZK197520 NJG197520 NTC197520 OCY197520 OMU197520 OWQ197520 PGM197520 PQI197520 QAE197520 QKA197520 QTW197520 RDS197520 RNO197520 RXK197520 SHG197520 SRC197520 TAY197520 TKU197520 TUQ197520 UEM197520 UOI197520 UYE197520 VIA197520 VRW197520 WBS197520 WLO197520 WVK197520 C263056 IY263056 SU263056 ACQ263056 AMM263056 AWI263056 BGE263056 BQA263056 BZW263056 CJS263056 CTO263056 DDK263056 DNG263056 DXC263056 EGY263056 EQU263056 FAQ263056 FKM263056 FUI263056 GEE263056 GOA263056 GXW263056 HHS263056 HRO263056 IBK263056 ILG263056 IVC263056 JEY263056 JOU263056 JYQ263056 KIM263056 KSI263056 LCE263056 LMA263056 LVW263056 MFS263056 MPO263056 MZK263056 NJG263056 NTC263056 OCY263056 OMU263056 OWQ263056 PGM263056 PQI263056 QAE263056 QKA263056 QTW263056 RDS263056 RNO263056 RXK263056 SHG263056 SRC263056 TAY263056 TKU263056 TUQ263056 UEM263056 UOI263056 UYE263056 VIA263056 VRW263056 WBS263056 WLO263056 WVK263056 C328592 IY328592 SU328592 ACQ328592 AMM328592 AWI328592 BGE328592 BQA328592 BZW328592 CJS328592 CTO328592 DDK328592 DNG328592 DXC328592 EGY328592 EQU328592 FAQ328592 FKM328592 FUI328592 GEE328592 GOA328592 GXW328592 HHS328592 HRO328592 IBK328592 ILG328592 IVC328592 JEY328592 JOU328592 JYQ328592 KIM328592 KSI328592 LCE328592 LMA328592 LVW328592 MFS328592 MPO328592 MZK328592 NJG328592 NTC328592 OCY328592 OMU328592 OWQ328592 PGM328592 PQI328592 QAE328592 QKA328592 QTW328592 RDS328592 RNO328592 RXK328592 SHG328592 SRC328592 TAY328592 TKU328592 TUQ328592 UEM328592 UOI328592 UYE328592 VIA328592 VRW328592 WBS328592 WLO328592 WVK328592 C394128 IY394128 SU394128 ACQ394128 AMM394128 AWI394128 BGE394128 BQA394128 BZW394128 CJS394128 CTO394128 DDK394128 DNG394128 DXC394128 EGY394128 EQU394128 FAQ394128 FKM394128 FUI394128 GEE394128 GOA394128 GXW394128 HHS394128 HRO394128 IBK394128 ILG394128 IVC394128 JEY394128 JOU394128 JYQ394128 KIM394128 KSI394128 LCE394128 LMA394128 LVW394128 MFS394128 MPO394128 MZK394128 NJG394128 NTC394128 OCY394128 OMU394128 OWQ394128 PGM394128 PQI394128 QAE394128 QKA394128 QTW394128 RDS394128 RNO394128 RXK394128 SHG394128 SRC394128 TAY394128 TKU394128 TUQ394128 UEM394128 UOI394128 UYE394128 VIA394128 VRW394128 WBS394128 WLO394128 WVK394128 C459664 IY459664 SU459664 ACQ459664 AMM459664 AWI459664 BGE459664 BQA459664 BZW459664 CJS459664 CTO459664 DDK459664 DNG459664 DXC459664 EGY459664 EQU459664 FAQ459664 FKM459664 FUI459664 GEE459664 GOA459664 GXW459664 HHS459664 HRO459664 IBK459664 ILG459664 IVC459664 JEY459664 JOU459664 JYQ459664 KIM459664 KSI459664 LCE459664 LMA459664 LVW459664 MFS459664 MPO459664 MZK459664 NJG459664 NTC459664 OCY459664 OMU459664 OWQ459664 PGM459664 PQI459664 QAE459664 QKA459664 QTW459664 RDS459664 RNO459664 RXK459664 SHG459664 SRC459664 TAY459664 TKU459664 TUQ459664 UEM459664 UOI459664 UYE459664 VIA459664 VRW459664 WBS459664 WLO459664 WVK459664 C525200 IY525200 SU525200 ACQ525200 AMM525200 AWI525200 BGE525200 BQA525200 BZW525200 CJS525200 CTO525200 DDK525200 DNG525200 DXC525200 EGY525200 EQU525200 FAQ525200 FKM525200 FUI525200 GEE525200 GOA525200 GXW525200 HHS525200 HRO525200 IBK525200 ILG525200 IVC525200 JEY525200 JOU525200 JYQ525200 KIM525200 KSI525200 LCE525200 LMA525200 LVW525200 MFS525200 MPO525200 MZK525200 NJG525200 NTC525200 OCY525200 OMU525200 OWQ525200 PGM525200 PQI525200 QAE525200 QKA525200 QTW525200 RDS525200 RNO525200 RXK525200 SHG525200 SRC525200 TAY525200 TKU525200 TUQ525200 UEM525200 UOI525200 UYE525200 VIA525200 VRW525200 WBS525200 WLO525200 WVK525200 C590736 IY590736 SU590736 ACQ590736 AMM590736 AWI590736 BGE590736 BQA590736 BZW590736 CJS590736 CTO590736 DDK590736 DNG590736 DXC590736 EGY590736 EQU590736 FAQ590736 FKM590736 FUI590736 GEE590736 GOA590736 GXW590736 HHS590736 HRO590736 IBK590736 ILG590736 IVC590736 JEY590736 JOU590736 JYQ590736 KIM590736 KSI590736 LCE590736 LMA590736 LVW590736 MFS590736 MPO590736 MZK590736 NJG590736 NTC590736 OCY590736 OMU590736 OWQ590736 PGM590736 PQI590736 QAE590736 QKA590736 QTW590736 RDS590736 RNO590736 RXK590736 SHG590736 SRC590736 TAY590736 TKU590736 TUQ590736 UEM590736 UOI590736 UYE590736 VIA590736 VRW590736 WBS590736 WLO590736 WVK590736 C656272 IY656272 SU656272 ACQ656272 AMM656272 AWI656272 BGE656272 BQA656272 BZW656272 CJS656272 CTO656272 DDK656272 DNG656272 DXC656272 EGY656272 EQU656272 FAQ656272 FKM656272 FUI656272 GEE656272 GOA656272 GXW656272 HHS656272 HRO656272 IBK656272 ILG656272 IVC656272 JEY656272 JOU656272 JYQ656272 KIM656272 KSI656272 LCE656272 LMA656272 LVW656272 MFS656272 MPO656272 MZK656272 NJG656272 NTC656272 OCY656272 OMU656272 OWQ656272 PGM656272 PQI656272 QAE656272 QKA656272 QTW656272 RDS656272 RNO656272 RXK656272 SHG656272 SRC656272 TAY656272 TKU656272 TUQ656272 UEM656272 UOI656272 UYE656272 VIA656272 VRW656272 WBS656272 WLO656272 WVK656272 C721808 IY721808 SU721808 ACQ721808 AMM721808 AWI721808 BGE721808 BQA721808 BZW721808 CJS721808 CTO721808 DDK721808 DNG721808 DXC721808 EGY721808 EQU721808 FAQ721808 FKM721808 FUI721808 GEE721808 GOA721808 GXW721808 HHS721808 HRO721808 IBK721808 ILG721808 IVC721808 JEY721808 JOU721808 JYQ721808 KIM721808 KSI721808 LCE721808 LMA721808 LVW721808 MFS721808 MPO721808 MZK721808 NJG721808 NTC721808 OCY721808 OMU721808 OWQ721808 PGM721808 PQI721808 QAE721808 QKA721808 QTW721808 RDS721808 RNO721808 RXK721808 SHG721808 SRC721808 TAY721808 TKU721808 TUQ721808 UEM721808 UOI721808 UYE721808 VIA721808 VRW721808 WBS721808 WLO721808 WVK721808 C787344 IY787344 SU787344 ACQ787344 AMM787344 AWI787344 BGE787344 BQA787344 BZW787344 CJS787344 CTO787344 DDK787344 DNG787344 DXC787344 EGY787344 EQU787344 FAQ787344 FKM787344 FUI787344 GEE787344 GOA787344 GXW787344 HHS787344 HRO787344 IBK787344 ILG787344 IVC787344 JEY787344 JOU787344 JYQ787344 KIM787344 KSI787344 LCE787344 LMA787344 LVW787344 MFS787344 MPO787344 MZK787344 NJG787344 NTC787344 OCY787344 OMU787344 OWQ787344 PGM787344 PQI787344 QAE787344 QKA787344 QTW787344 RDS787344 RNO787344 RXK787344 SHG787344 SRC787344 TAY787344 TKU787344 TUQ787344 UEM787344 UOI787344 UYE787344 VIA787344 VRW787344 WBS787344 WLO787344 WVK787344 C852880 IY852880 SU852880 ACQ852880 AMM852880 AWI852880 BGE852880 BQA852880 BZW852880 CJS852880 CTO852880 DDK852880 DNG852880 DXC852880 EGY852880 EQU852880 FAQ852880 FKM852880 FUI852880 GEE852880 GOA852880 GXW852880 HHS852880 HRO852880 IBK852880 ILG852880 IVC852880 JEY852880 JOU852880 JYQ852880 KIM852880 KSI852880 LCE852880 LMA852880 LVW852880 MFS852880 MPO852880 MZK852880 NJG852880 NTC852880 OCY852880 OMU852880 OWQ852880 PGM852880 PQI852880 QAE852880 QKA852880 QTW852880 RDS852880 RNO852880 RXK852880 SHG852880 SRC852880 TAY852880 TKU852880 TUQ852880 UEM852880 UOI852880 UYE852880 VIA852880 VRW852880 WBS852880 WLO852880 WVK852880 C918416 IY918416 SU918416 ACQ918416 AMM918416 AWI918416 BGE918416 BQA918416 BZW918416 CJS918416 CTO918416 DDK918416 DNG918416 DXC918416 EGY918416 EQU918416 FAQ918416 FKM918416 FUI918416 GEE918416 GOA918416 GXW918416 HHS918416 HRO918416 IBK918416 ILG918416 IVC918416 JEY918416 JOU918416 JYQ918416 KIM918416 KSI918416 LCE918416 LMA918416 LVW918416 MFS918416 MPO918416 MZK918416 NJG918416 NTC918416 OCY918416 OMU918416 OWQ918416 PGM918416 PQI918416 QAE918416 QKA918416 QTW918416 RDS918416 RNO918416 RXK918416 SHG918416 SRC918416 TAY918416 TKU918416 TUQ918416 UEM918416 UOI918416 UYE918416 VIA918416 VRW918416 WBS918416 WLO918416 WVK918416 C983952 IY983952 SU983952 ACQ983952 AMM983952 AWI983952 BGE983952 BQA983952 BZW983952 CJS983952 CTO983952 DDK983952 DNG983952 DXC983952 EGY983952 EQU983952 FAQ983952 FKM983952 FUI983952 GEE983952 GOA983952 GXW983952 HHS983952 HRO983952 IBK983952 ILG983952 IVC983952 JEY983952 JOU983952 JYQ983952 KIM983952 KSI983952 LCE983952 LMA983952 LVW983952 MFS983952 MPO983952 MZK983952 NJG983952 NTC983952 OCY983952 OMU983952 OWQ983952 PGM983952 PQI983952 QAE983952 QKA983952 QTW983952 RDS983952 RNO983952 RXK983952 SHG983952 SRC983952 TAY983952 TKU983952 TUQ983952 UEM983952 UOI983952 UYE983952 VIA983952 VRW983952 WBS983952 WLO983952 WVK983952"/>
    <dataValidation allowBlank="1" showInputMessage="1" showErrorMessage="1" promptTitle="Location Example" prompt="Location listed here." sqref="E912 JA912 SW912 ACS912 AMO912 AWK912 BGG912 BQC912 BZY912 CJU912 CTQ912 DDM912 DNI912 DXE912 EHA912 EQW912 FAS912 FKO912 FUK912 GEG912 GOC912 GXY912 HHU912 HRQ912 IBM912 ILI912 IVE912 JFA912 JOW912 JYS912 KIO912 KSK912 LCG912 LMC912 LVY912 MFU912 MPQ912 MZM912 NJI912 NTE912 ODA912 OMW912 OWS912 PGO912 PQK912 QAG912 QKC912 QTY912 RDU912 RNQ912 RXM912 SHI912 SRE912 TBA912 TKW912 TUS912 UEO912 UOK912 UYG912 VIC912 VRY912 WBU912 WLQ912 WVM912 E66448 JA66448 SW66448 ACS66448 AMO66448 AWK66448 BGG66448 BQC66448 BZY66448 CJU66448 CTQ66448 DDM66448 DNI66448 DXE66448 EHA66448 EQW66448 FAS66448 FKO66448 FUK66448 GEG66448 GOC66448 GXY66448 HHU66448 HRQ66448 IBM66448 ILI66448 IVE66448 JFA66448 JOW66448 JYS66448 KIO66448 KSK66448 LCG66448 LMC66448 LVY66448 MFU66448 MPQ66448 MZM66448 NJI66448 NTE66448 ODA66448 OMW66448 OWS66448 PGO66448 PQK66448 QAG66448 QKC66448 QTY66448 RDU66448 RNQ66448 RXM66448 SHI66448 SRE66448 TBA66448 TKW66448 TUS66448 UEO66448 UOK66448 UYG66448 VIC66448 VRY66448 WBU66448 WLQ66448 WVM66448 E131984 JA131984 SW131984 ACS131984 AMO131984 AWK131984 BGG131984 BQC131984 BZY131984 CJU131984 CTQ131984 DDM131984 DNI131984 DXE131984 EHA131984 EQW131984 FAS131984 FKO131984 FUK131984 GEG131984 GOC131984 GXY131984 HHU131984 HRQ131984 IBM131984 ILI131984 IVE131984 JFA131984 JOW131984 JYS131984 KIO131984 KSK131984 LCG131984 LMC131984 LVY131984 MFU131984 MPQ131984 MZM131984 NJI131984 NTE131984 ODA131984 OMW131984 OWS131984 PGO131984 PQK131984 QAG131984 QKC131984 QTY131984 RDU131984 RNQ131984 RXM131984 SHI131984 SRE131984 TBA131984 TKW131984 TUS131984 UEO131984 UOK131984 UYG131984 VIC131984 VRY131984 WBU131984 WLQ131984 WVM131984 E197520 JA197520 SW197520 ACS197520 AMO197520 AWK197520 BGG197520 BQC197520 BZY197520 CJU197520 CTQ197520 DDM197520 DNI197520 DXE197520 EHA197520 EQW197520 FAS197520 FKO197520 FUK197520 GEG197520 GOC197520 GXY197520 HHU197520 HRQ197520 IBM197520 ILI197520 IVE197520 JFA197520 JOW197520 JYS197520 KIO197520 KSK197520 LCG197520 LMC197520 LVY197520 MFU197520 MPQ197520 MZM197520 NJI197520 NTE197520 ODA197520 OMW197520 OWS197520 PGO197520 PQK197520 QAG197520 QKC197520 QTY197520 RDU197520 RNQ197520 RXM197520 SHI197520 SRE197520 TBA197520 TKW197520 TUS197520 UEO197520 UOK197520 UYG197520 VIC197520 VRY197520 WBU197520 WLQ197520 WVM197520 E263056 JA263056 SW263056 ACS263056 AMO263056 AWK263056 BGG263056 BQC263056 BZY263056 CJU263056 CTQ263056 DDM263056 DNI263056 DXE263056 EHA263056 EQW263056 FAS263056 FKO263056 FUK263056 GEG263056 GOC263056 GXY263056 HHU263056 HRQ263056 IBM263056 ILI263056 IVE263056 JFA263056 JOW263056 JYS263056 KIO263056 KSK263056 LCG263056 LMC263056 LVY263056 MFU263056 MPQ263056 MZM263056 NJI263056 NTE263056 ODA263056 OMW263056 OWS263056 PGO263056 PQK263056 QAG263056 QKC263056 QTY263056 RDU263056 RNQ263056 RXM263056 SHI263056 SRE263056 TBA263056 TKW263056 TUS263056 UEO263056 UOK263056 UYG263056 VIC263056 VRY263056 WBU263056 WLQ263056 WVM263056 E328592 JA328592 SW328592 ACS328592 AMO328592 AWK328592 BGG328592 BQC328592 BZY328592 CJU328592 CTQ328592 DDM328592 DNI328592 DXE328592 EHA328592 EQW328592 FAS328592 FKO328592 FUK328592 GEG328592 GOC328592 GXY328592 HHU328592 HRQ328592 IBM328592 ILI328592 IVE328592 JFA328592 JOW328592 JYS328592 KIO328592 KSK328592 LCG328592 LMC328592 LVY328592 MFU328592 MPQ328592 MZM328592 NJI328592 NTE328592 ODA328592 OMW328592 OWS328592 PGO328592 PQK328592 QAG328592 QKC328592 QTY328592 RDU328592 RNQ328592 RXM328592 SHI328592 SRE328592 TBA328592 TKW328592 TUS328592 UEO328592 UOK328592 UYG328592 VIC328592 VRY328592 WBU328592 WLQ328592 WVM328592 E394128 JA394128 SW394128 ACS394128 AMO394128 AWK394128 BGG394128 BQC394128 BZY394128 CJU394128 CTQ394128 DDM394128 DNI394128 DXE394128 EHA394128 EQW394128 FAS394128 FKO394128 FUK394128 GEG394128 GOC394128 GXY394128 HHU394128 HRQ394128 IBM394128 ILI394128 IVE394128 JFA394128 JOW394128 JYS394128 KIO394128 KSK394128 LCG394128 LMC394128 LVY394128 MFU394128 MPQ394128 MZM394128 NJI394128 NTE394128 ODA394128 OMW394128 OWS394128 PGO394128 PQK394128 QAG394128 QKC394128 QTY394128 RDU394128 RNQ394128 RXM394128 SHI394128 SRE394128 TBA394128 TKW394128 TUS394128 UEO394128 UOK394128 UYG394128 VIC394128 VRY394128 WBU394128 WLQ394128 WVM394128 E459664 JA459664 SW459664 ACS459664 AMO459664 AWK459664 BGG459664 BQC459664 BZY459664 CJU459664 CTQ459664 DDM459664 DNI459664 DXE459664 EHA459664 EQW459664 FAS459664 FKO459664 FUK459664 GEG459664 GOC459664 GXY459664 HHU459664 HRQ459664 IBM459664 ILI459664 IVE459664 JFA459664 JOW459664 JYS459664 KIO459664 KSK459664 LCG459664 LMC459664 LVY459664 MFU459664 MPQ459664 MZM459664 NJI459664 NTE459664 ODA459664 OMW459664 OWS459664 PGO459664 PQK459664 QAG459664 QKC459664 QTY459664 RDU459664 RNQ459664 RXM459664 SHI459664 SRE459664 TBA459664 TKW459664 TUS459664 UEO459664 UOK459664 UYG459664 VIC459664 VRY459664 WBU459664 WLQ459664 WVM459664 E525200 JA525200 SW525200 ACS525200 AMO525200 AWK525200 BGG525200 BQC525200 BZY525200 CJU525200 CTQ525200 DDM525200 DNI525200 DXE525200 EHA525200 EQW525200 FAS525200 FKO525200 FUK525200 GEG525200 GOC525200 GXY525200 HHU525200 HRQ525200 IBM525200 ILI525200 IVE525200 JFA525200 JOW525200 JYS525200 KIO525200 KSK525200 LCG525200 LMC525200 LVY525200 MFU525200 MPQ525200 MZM525200 NJI525200 NTE525200 ODA525200 OMW525200 OWS525200 PGO525200 PQK525200 QAG525200 QKC525200 QTY525200 RDU525200 RNQ525200 RXM525200 SHI525200 SRE525200 TBA525200 TKW525200 TUS525200 UEO525200 UOK525200 UYG525200 VIC525200 VRY525200 WBU525200 WLQ525200 WVM525200 E590736 JA590736 SW590736 ACS590736 AMO590736 AWK590736 BGG590736 BQC590736 BZY590736 CJU590736 CTQ590736 DDM590736 DNI590736 DXE590736 EHA590736 EQW590736 FAS590736 FKO590736 FUK590736 GEG590736 GOC590736 GXY590736 HHU590736 HRQ590736 IBM590736 ILI590736 IVE590736 JFA590736 JOW590736 JYS590736 KIO590736 KSK590736 LCG590736 LMC590736 LVY590736 MFU590736 MPQ590736 MZM590736 NJI590736 NTE590736 ODA590736 OMW590736 OWS590736 PGO590736 PQK590736 QAG590736 QKC590736 QTY590736 RDU590736 RNQ590736 RXM590736 SHI590736 SRE590736 TBA590736 TKW590736 TUS590736 UEO590736 UOK590736 UYG590736 VIC590736 VRY590736 WBU590736 WLQ590736 WVM590736 E656272 JA656272 SW656272 ACS656272 AMO656272 AWK656272 BGG656272 BQC656272 BZY656272 CJU656272 CTQ656272 DDM656272 DNI656272 DXE656272 EHA656272 EQW656272 FAS656272 FKO656272 FUK656272 GEG656272 GOC656272 GXY656272 HHU656272 HRQ656272 IBM656272 ILI656272 IVE656272 JFA656272 JOW656272 JYS656272 KIO656272 KSK656272 LCG656272 LMC656272 LVY656272 MFU656272 MPQ656272 MZM656272 NJI656272 NTE656272 ODA656272 OMW656272 OWS656272 PGO656272 PQK656272 QAG656272 QKC656272 QTY656272 RDU656272 RNQ656272 RXM656272 SHI656272 SRE656272 TBA656272 TKW656272 TUS656272 UEO656272 UOK656272 UYG656272 VIC656272 VRY656272 WBU656272 WLQ656272 WVM656272 E721808 JA721808 SW721808 ACS721808 AMO721808 AWK721808 BGG721808 BQC721808 BZY721808 CJU721808 CTQ721808 DDM721808 DNI721808 DXE721808 EHA721808 EQW721808 FAS721808 FKO721808 FUK721808 GEG721808 GOC721808 GXY721808 HHU721808 HRQ721808 IBM721808 ILI721808 IVE721808 JFA721808 JOW721808 JYS721808 KIO721808 KSK721808 LCG721808 LMC721808 LVY721808 MFU721808 MPQ721808 MZM721808 NJI721808 NTE721808 ODA721808 OMW721808 OWS721808 PGO721808 PQK721808 QAG721808 QKC721808 QTY721808 RDU721808 RNQ721808 RXM721808 SHI721808 SRE721808 TBA721808 TKW721808 TUS721808 UEO721808 UOK721808 UYG721808 VIC721808 VRY721808 WBU721808 WLQ721808 WVM721808 E787344 JA787344 SW787344 ACS787344 AMO787344 AWK787344 BGG787344 BQC787344 BZY787344 CJU787344 CTQ787344 DDM787344 DNI787344 DXE787344 EHA787344 EQW787344 FAS787344 FKO787344 FUK787344 GEG787344 GOC787344 GXY787344 HHU787344 HRQ787344 IBM787344 ILI787344 IVE787344 JFA787344 JOW787344 JYS787344 KIO787344 KSK787344 LCG787344 LMC787344 LVY787344 MFU787344 MPQ787344 MZM787344 NJI787344 NTE787344 ODA787344 OMW787344 OWS787344 PGO787344 PQK787344 QAG787344 QKC787344 QTY787344 RDU787344 RNQ787344 RXM787344 SHI787344 SRE787344 TBA787344 TKW787344 TUS787344 UEO787344 UOK787344 UYG787344 VIC787344 VRY787344 WBU787344 WLQ787344 WVM787344 E852880 JA852880 SW852880 ACS852880 AMO852880 AWK852880 BGG852880 BQC852880 BZY852880 CJU852880 CTQ852880 DDM852880 DNI852880 DXE852880 EHA852880 EQW852880 FAS852880 FKO852880 FUK852880 GEG852880 GOC852880 GXY852880 HHU852880 HRQ852880 IBM852880 ILI852880 IVE852880 JFA852880 JOW852880 JYS852880 KIO852880 KSK852880 LCG852880 LMC852880 LVY852880 MFU852880 MPQ852880 MZM852880 NJI852880 NTE852880 ODA852880 OMW852880 OWS852880 PGO852880 PQK852880 QAG852880 QKC852880 QTY852880 RDU852880 RNQ852880 RXM852880 SHI852880 SRE852880 TBA852880 TKW852880 TUS852880 UEO852880 UOK852880 UYG852880 VIC852880 VRY852880 WBU852880 WLQ852880 WVM852880 E918416 JA918416 SW918416 ACS918416 AMO918416 AWK918416 BGG918416 BQC918416 BZY918416 CJU918416 CTQ918416 DDM918416 DNI918416 DXE918416 EHA918416 EQW918416 FAS918416 FKO918416 FUK918416 GEG918416 GOC918416 GXY918416 HHU918416 HRQ918416 IBM918416 ILI918416 IVE918416 JFA918416 JOW918416 JYS918416 KIO918416 KSK918416 LCG918416 LMC918416 LVY918416 MFU918416 MPQ918416 MZM918416 NJI918416 NTE918416 ODA918416 OMW918416 OWS918416 PGO918416 PQK918416 QAG918416 QKC918416 QTY918416 RDU918416 RNQ918416 RXM918416 SHI918416 SRE918416 TBA918416 TKW918416 TUS918416 UEO918416 UOK918416 UYG918416 VIC918416 VRY918416 WBU918416 WLQ918416 WVM918416 E983952 JA983952 SW983952 ACS983952 AMO983952 AWK983952 BGG983952 BQC983952 BZY983952 CJU983952 CTQ983952 DDM983952 DNI983952 DXE983952 EHA983952 EQW983952 FAS983952 FKO983952 FUK983952 GEG983952 GOC983952 GXY983952 HHU983952 HRQ983952 IBM983952 ILI983952 IVE983952 JFA983952 JOW983952 JYS983952 KIO983952 KSK983952 LCG983952 LMC983952 LVY983952 MFU983952 MPQ983952 MZM983952 NJI983952 NTE983952 ODA983952 OMW983952 OWS983952 PGO983952 PQK983952 QAG983952 QKC983952 QTY983952 RDU983952 RNQ983952 RXM983952 SHI983952 SRE983952 TBA983952 TKW983952 TUS983952 UEO983952 UOK983952 UYG983952 VIC983952 VRY983952 WBU983952 WLQ983952 WVM983952"/>
    <dataValidation allowBlank="1" showInputMessage="1" showErrorMessage="1" promptTitle="Traveler Title Example" prompt="Traveler Title is listed here." sqref="B915 IX915 ST915 ACP915 AML915 AWH915 BGD915 BPZ915 BZV915 CJR915 CTN915 DDJ915 DNF915 DXB915 EGX915 EQT915 FAP915 FKL915 FUH915 GED915 GNZ915 GXV915 HHR915 HRN915 IBJ915 ILF915 IVB915 JEX915 JOT915 JYP915 KIL915 KSH915 LCD915 LLZ915 LVV915 MFR915 MPN915 MZJ915 NJF915 NTB915 OCX915 OMT915 OWP915 PGL915 PQH915 QAD915 QJZ915 QTV915 RDR915 RNN915 RXJ915 SHF915 SRB915 TAX915 TKT915 TUP915 UEL915 UOH915 UYD915 VHZ915 VRV915 WBR915 WLN915 WVJ915 B66451 IX66451 ST66451 ACP66451 AML66451 AWH66451 BGD66451 BPZ66451 BZV66451 CJR66451 CTN66451 DDJ66451 DNF66451 DXB66451 EGX66451 EQT66451 FAP66451 FKL66451 FUH66451 GED66451 GNZ66451 GXV66451 HHR66451 HRN66451 IBJ66451 ILF66451 IVB66451 JEX66451 JOT66451 JYP66451 KIL66451 KSH66451 LCD66451 LLZ66451 LVV66451 MFR66451 MPN66451 MZJ66451 NJF66451 NTB66451 OCX66451 OMT66451 OWP66451 PGL66451 PQH66451 QAD66451 QJZ66451 QTV66451 RDR66451 RNN66451 RXJ66451 SHF66451 SRB66451 TAX66451 TKT66451 TUP66451 UEL66451 UOH66451 UYD66451 VHZ66451 VRV66451 WBR66451 WLN66451 WVJ66451 B131987 IX131987 ST131987 ACP131987 AML131987 AWH131987 BGD131987 BPZ131987 BZV131987 CJR131987 CTN131987 DDJ131987 DNF131987 DXB131987 EGX131987 EQT131987 FAP131987 FKL131987 FUH131987 GED131987 GNZ131987 GXV131987 HHR131987 HRN131987 IBJ131987 ILF131987 IVB131987 JEX131987 JOT131987 JYP131987 KIL131987 KSH131987 LCD131987 LLZ131987 LVV131987 MFR131987 MPN131987 MZJ131987 NJF131987 NTB131987 OCX131987 OMT131987 OWP131987 PGL131987 PQH131987 QAD131987 QJZ131987 QTV131987 RDR131987 RNN131987 RXJ131987 SHF131987 SRB131987 TAX131987 TKT131987 TUP131987 UEL131987 UOH131987 UYD131987 VHZ131987 VRV131987 WBR131987 WLN131987 WVJ131987 B197523 IX197523 ST197523 ACP197523 AML197523 AWH197523 BGD197523 BPZ197523 BZV197523 CJR197523 CTN197523 DDJ197523 DNF197523 DXB197523 EGX197523 EQT197523 FAP197523 FKL197523 FUH197523 GED197523 GNZ197523 GXV197523 HHR197523 HRN197523 IBJ197523 ILF197523 IVB197523 JEX197523 JOT197523 JYP197523 KIL197523 KSH197523 LCD197523 LLZ197523 LVV197523 MFR197523 MPN197523 MZJ197523 NJF197523 NTB197523 OCX197523 OMT197523 OWP197523 PGL197523 PQH197523 QAD197523 QJZ197523 QTV197523 RDR197523 RNN197523 RXJ197523 SHF197523 SRB197523 TAX197523 TKT197523 TUP197523 UEL197523 UOH197523 UYD197523 VHZ197523 VRV197523 WBR197523 WLN197523 WVJ197523 B263059 IX263059 ST263059 ACP263059 AML263059 AWH263059 BGD263059 BPZ263059 BZV263059 CJR263059 CTN263059 DDJ263059 DNF263059 DXB263059 EGX263059 EQT263059 FAP263059 FKL263059 FUH263059 GED263059 GNZ263059 GXV263059 HHR263059 HRN263059 IBJ263059 ILF263059 IVB263059 JEX263059 JOT263059 JYP263059 KIL263059 KSH263059 LCD263059 LLZ263059 LVV263059 MFR263059 MPN263059 MZJ263059 NJF263059 NTB263059 OCX263059 OMT263059 OWP263059 PGL263059 PQH263059 QAD263059 QJZ263059 QTV263059 RDR263059 RNN263059 RXJ263059 SHF263059 SRB263059 TAX263059 TKT263059 TUP263059 UEL263059 UOH263059 UYD263059 VHZ263059 VRV263059 WBR263059 WLN263059 WVJ263059 B328595 IX328595 ST328595 ACP328595 AML328595 AWH328595 BGD328595 BPZ328595 BZV328595 CJR328595 CTN328595 DDJ328595 DNF328595 DXB328595 EGX328595 EQT328595 FAP328595 FKL328595 FUH328595 GED328595 GNZ328595 GXV328595 HHR328595 HRN328595 IBJ328595 ILF328595 IVB328595 JEX328595 JOT328595 JYP328595 KIL328595 KSH328595 LCD328595 LLZ328595 LVV328595 MFR328595 MPN328595 MZJ328595 NJF328595 NTB328595 OCX328595 OMT328595 OWP328595 PGL328595 PQH328595 QAD328595 QJZ328595 QTV328595 RDR328595 RNN328595 RXJ328595 SHF328595 SRB328595 TAX328595 TKT328595 TUP328595 UEL328595 UOH328595 UYD328595 VHZ328595 VRV328595 WBR328595 WLN328595 WVJ328595 B394131 IX394131 ST394131 ACP394131 AML394131 AWH394131 BGD394131 BPZ394131 BZV394131 CJR394131 CTN394131 DDJ394131 DNF394131 DXB394131 EGX394131 EQT394131 FAP394131 FKL394131 FUH394131 GED394131 GNZ394131 GXV394131 HHR394131 HRN394131 IBJ394131 ILF394131 IVB394131 JEX394131 JOT394131 JYP394131 KIL394131 KSH394131 LCD394131 LLZ394131 LVV394131 MFR394131 MPN394131 MZJ394131 NJF394131 NTB394131 OCX394131 OMT394131 OWP394131 PGL394131 PQH394131 QAD394131 QJZ394131 QTV394131 RDR394131 RNN394131 RXJ394131 SHF394131 SRB394131 TAX394131 TKT394131 TUP394131 UEL394131 UOH394131 UYD394131 VHZ394131 VRV394131 WBR394131 WLN394131 WVJ394131 B459667 IX459667 ST459667 ACP459667 AML459667 AWH459667 BGD459667 BPZ459667 BZV459667 CJR459667 CTN459667 DDJ459667 DNF459667 DXB459667 EGX459667 EQT459667 FAP459667 FKL459667 FUH459667 GED459667 GNZ459667 GXV459667 HHR459667 HRN459667 IBJ459667 ILF459667 IVB459667 JEX459667 JOT459667 JYP459667 KIL459667 KSH459667 LCD459667 LLZ459667 LVV459667 MFR459667 MPN459667 MZJ459667 NJF459667 NTB459667 OCX459667 OMT459667 OWP459667 PGL459667 PQH459667 QAD459667 QJZ459667 QTV459667 RDR459667 RNN459667 RXJ459667 SHF459667 SRB459667 TAX459667 TKT459667 TUP459667 UEL459667 UOH459667 UYD459667 VHZ459667 VRV459667 WBR459667 WLN459667 WVJ459667 B525203 IX525203 ST525203 ACP525203 AML525203 AWH525203 BGD525203 BPZ525203 BZV525203 CJR525203 CTN525203 DDJ525203 DNF525203 DXB525203 EGX525203 EQT525203 FAP525203 FKL525203 FUH525203 GED525203 GNZ525203 GXV525203 HHR525203 HRN525203 IBJ525203 ILF525203 IVB525203 JEX525203 JOT525203 JYP525203 KIL525203 KSH525203 LCD525203 LLZ525203 LVV525203 MFR525203 MPN525203 MZJ525203 NJF525203 NTB525203 OCX525203 OMT525203 OWP525203 PGL525203 PQH525203 QAD525203 QJZ525203 QTV525203 RDR525203 RNN525203 RXJ525203 SHF525203 SRB525203 TAX525203 TKT525203 TUP525203 UEL525203 UOH525203 UYD525203 VHZ525203 VRV525203 WBR525203 WLN525203 WVJ525203 B590739 IX590739 ST590739 ACP590739 AML590739 AWH590739 BGD590739 BPZ590739 BZV590739 CJR590739 CTN590739 DDJ590739 DNF590739 DXB590739 EGX590739 EQT590739 FAP590739 FKL590739 FUH590739 GED590739 GNZ590739 GXV590739 HHR590739 HRN590739 IBJ590739 ILF590739 IVB590739 JEX590739 JOT590739 JYP590739 KIL590739 KSH590739 LCD590739 LLZ590739 LVV590739 MFR590739 MPN590739 MZJ590739 NJF590739 NTB590739 OCX590739 OMT590739 OWP590739 PGL590739 PQH590739 QAD590739 QJZ590739 QTV590739 RDR590739 RNN590739 RXJ590739 SHF590739 SRB590739 TAX590739 TKT590739 TUP590739 UEL590739 UOH590739 UYD590739 VHZ590739 VRV590739 WBR590739 WLN590739 WVJ590739 B656275 IX656275 ST656275 ACP656275 AML656275 AWH656275 BGD656275 BPZ656275 BZV656275 CJR656275 CTN656275 DDJ656275 DNF656275 DXB656275 EGX656275 EQT656275 FAP656275 FKL656275 FUH656275 GED656275 GNZ656275 GXV656275 HHR656275 HRN656275 IBJ656275 ILF656275 IVB656275 JEX656275 JOT656275 JYP656275 KIL656275 KSH656275 LCD656275 LLZ656275 LVV656275 MFR656275 MPN656275 MZJ656275 NJF656275 NTB656275 OCX656275 OMT656275 OWP656275 PGL656275 PQH656275 QAD656275 QJZ656275 QTV656275 RDR656275 RNN656275 RXJ656275 SHF656275 SRB656275 TAX656275 TKT656275 TUP656275 UEL656275 UOH656275 UYD656275 VHZ656275 VRV656275 WBR656275 WLN656275 WVJ656275 B721811 IX721811 ST721811 ACP721811 AML721811 AWH721811 BGD721811 BPZ721811 BZV721811 CJR721811 CTN721811 DDJ721811 DNF721811 DXB721811 EGX721811 EQT721811 FAP721811 FKL721811 FUH721811 GED721811 GNZ721811 GXV721811 HHR721811 HRN721811 IBJ721811 ILF721811 IVB721811 JEX721811 JOT721811 JYP721811 KIL721811 KSH721811 LCD721811 LLZ721811 LVV721811 MFR721811 MPN721811 MZJ721811 NJF721811 NTB721811 OCX721811 OMT721811 OWP721811 PGL721811 PQH721811 QAD721811 QJZ721811 QTV721811 RDR721811 RNN721811 RXJ721811 SHF721811 SRB721811 TAX721811 TKT721811 TUP721811 UEL721811 UOH721811 UYD721811 VHZ721811 VRV721811 WBR721811 WLN721811 WVJ721811 B787347 IX787347 ST787347 ACP787347 AML787347 AWH787347 BGD787347 BPZ787347 BZV787347 CJR787347 CTN787347 DDJ787347 DNF787347 DXB787347 EGX787347 EQT787347 FAP787347 FKL787347 FUH787347 GED787347 GNZ787347 GXV787347 HHR787347 HRN787347 IBJ787347 ILF787347 IVB787347 JEX787347 JOT787347 JYP787347 KIL787347 KSH787347 LCD787347 LLZ787347 LVV787347 MFR787347 MPN787347 MZJ787347 NJF787347 NTB787347 OCX787347 OMT787347 OWP787347 PGL787347 PQH787347 QAD787347 QJZ787347 QTV787347 RDR787347 RNN787347 RXJ787347 SHF787347 SRB787347 TAX787347 TKT787347 TUP787347 UEL787347 UOH787347 UYD787347 VHZ787347 VRV787347 WBR787347 WLN787347 WVJ787347 B852883 IX852883 ST852883 ACP852883 AML852883 AWH852883 BGD852883 BPZ852883 BZV852883 CJR852883 CTN852883 DDJ852883 DNF852883 DXB852883 EGX852883 EQT852883 FAP852883 FKL852883 FUH852883 GED852883 GNZ852883 GXV852883 HHR852883 HRN852883 IBJ852883 ILF852883 IVB852883 JEX852883 JOT852883 JYP852883 KIL852883 KSH852883 LCD852883 LLZ852883 LVV852883 MFR852883 MPN852883 MZJ852883 NJF852883 NTB852883 OCX852883 OMT852883 OWP852883 PGL852883 PQH852883 QAD852883 QJZ852883 QTV852883 RDR852883 RNN852883 RXJ852883 SHF852883 SRB852883 TAX852883 TKT852883 TUP852883 UEL852883 UOH852883 UYD852883 VHZ852883 VRV852883 WBR852883 WLN852883 WVJ852883 B918419 IX918419 ST918419 ACP918419 AML918419 AWH918419 BGD918419 BPZ918419 BZV918419 CJR918419 CTN918419 DDJ918419 DNF918419 DXB918419 EGX918419 EQT918419 FAP918419 FKL918419 FUH918419 GED918419 GNZ918419 GXV918419 HHR918419 HRN918419 IBJ918419 ILF918419 IVB918419 JEX918419 JOT918419 JYP918419 KIL918419 KSH918419 LCD918419 LLZ918419 LVV918419 MFR918419 MPN918419 MZJ918419 NJF918419 NTB918419 OCX918419 OMT918419 OWP918419 PGL918419 PQH918419 QAD918419 QJZ918419 QTV918419 RDR918419 RNN918419 RXJ918419 SHF918419 SRB918419 TAX918419 TKT918419 TUP918419 UEL918419 UOH918419 UYD918419 VHZ918419 VRV918419 WBR918419 WLN918419 WVJ918419 B983955 IX983955 ST983955 ACP983955 AML983955 AWH983955 BGD983955 BPZ983955 BZV983955 CJR983955 CTN983955 DDJ983955 DNF983955 DXB983955 EGX983955 EQT983955 FAP983955 FKL983955 FUH983955 GED983955 GNZ983955 GXV983955 HHR983955 HRN983955 IBJ983955 ILF983955 IVB983955 JEX983955 JOT983955 JYP983955 KIL983955 KSH983955 LCD983955 LLZ983955 LVV983955 MFR983955 MPN983955 MZJ983955 NJF983955 NTB983955 OCX983955 OMT983955 OWP983955 PGL983955 PQH983955 QAD983955 QJZ983955 QTV983955 RDR983955 RNN983955 RXJ983955 SHF983955 SRB983955 TAX983955 TKT983955 TUP983955 UEL983955 UOH983955 UYD983955 VHZ983955 VRV983955 WBR983955 WLN983955 WVJ983955"/>
    <dataValidation allowBlank="1" showInputMessage="1" showErrorMessage="1" promptTitle="Event Sponsor Example" prompt="Event Sponsor is listed here." sqref="C915 IY915 SU915 ACQ915 AMM915 AWI915 BGE915 BQA915 BZW915 CJS915 CTO915 DDK915 DNG915 DXC915 EGY915 EQU915 FAQ915 FKM915 FUI915 GEE915 GOA915 GXW915 HHS915 HRO915 IBK915 ILG915 IVC915 JEY915 JOU915 JYQ915 KIM915 KSI915 LCE915 LMA915 LVW915 MFS915 MPO915 MZK915 NJG915 NTC915 OCY915 OMU915 OWQ915 PGM915 PQI915 QAE915 QKA915 QTW915 RDS915 RNO915 RXK915 SHG915 SRC915 TAY915 TKU915 TUQ915 UEM915 UOI915 UYE915 VIA915 VRW915 WBS915 WLO915 WVK915 C66451 IY66451 SU66451 ACQ66451 AMM66451 AWI66451 BGE66451 BQA66451 BZW66451 CJS66451 CTO66451 DDK66451 DNG66451 DXC66451 EGY66451 EQU66451 FAQ66451 FKM66451 FUI66451 GEE66451 GOA66451 GXW66451 HHS66451 HRO66451 IBK66451 ILG66451 IVC66451 JEY66451 JOU66451 JYQ66451 KIM66451 KSI66451 LCE66451 LMA66451 LVW66451 MFS66451 MPO66451 MZK66451 NJG66451 NTC66451 OCY66451 OMU66451 OWQ66451 PGM66451 PQI66451 QAE66451 QKA66451 QTW66451 RDS66451 RNO66451 RXK66451 SHG66451 SRC66451 TAY66451 TKU66451 TUQ66451 UEM66451 UOI66451 UYE66451 VIA66451 VRW66451 WBS66451 WLO66451 WVK66451 C131987 IY131987 SU131987 ACQ131987 AMM131987 AWI131987 BGE131987 BQA131987 BZW131987 CJS131987 CTO131987 DDK131987 DNG131987 DXC131987 EGY131987 EQU131987 FAQ131987 FKM131987 FUI131987 GEE131987 GOA131987 GXW131987 HHS131987 HRO131987 IBK131987 ILG131987 IVC131987 JEY131987 JOU131987 JYQ131987 KIM131987 KSI131987 LCE131987 LMA131987 LVW131987 MFS131987 MPO131987 MZK131987 NJG131987 NTC131987 OCY131987 OMU131987 OWQ131987 PGM131987 PQI131987 QAE131987 QKA131987 QTW131987 RDS131987 RNO131987 RXK131987 SHG131987 SRC131987 TAY131987 TKU131987 TUQ131987 UEM131987 UOI131987 UYE131987 VIA131987 VRW131987 WBS131987 WLO131987 WVK131987 C197523 IY197523 SU197523 ACQ197523 AMM197523 AWI197523 BGE197523 BQA197523 BZW197523 CJS197523 CTO197523 DDK197523 DNG197523 DXC197523 EGY197523 EQU197523 FAQ197523 FKM197523 FUI197523 GEE197523 GOA197523 GXW197523 HHS197523 HRO197523 IBK197523 ILG197523 IVC197523 JEY197523 JOU197523 JYQ197523 KIM197523 KSI197523 LCE197523 LMA197523 LVW197523 MFS197523 MPO197523 MZK197523 NJG197523 NTC197523 OCY197523 OMU197523 OWQ197523 PGM197523 PQI197523 QAE197523 QKA197523 QTW197523 RDS197523 RNO197523 RXK197523 SHG197523 SRC197523 TAY197523 TKU197523 TUQ197523 UEM197523 UOI197523 UYE197523 VIA197523 VRW197523 WBS197523 WLO197523 WVK197523 C263059 IY263059 SU263059 ACQ263059 AMM263059 AWI263059 BGE263059 BQA263059 BZW263059 CJS263059 CTO263059 DDK263059 DNG263059 DXC263059 EGY263059 EQU263059 FAQ263059 FKM263059 FUI263059 GEE263059 GOA263059 GXW263059 HHS263059 HRO263059 IBK263059 ILG263059 IVC263059 JEY263059 JOU263059 JYQ263059 KIM263059 KSI263059 LCE263059 LMA263059 LVW263059 MFS263059 MPO263059 MZK263059 NJG263059 NTC263059 OCY263059 OMU263059 OWQ263059 PGM263059 PQI263059 QAE263059 QKA263059 QTW263059 RDS263059 RNO263059 RXK263059 SHG263059 SRC263059 TAY263059 TKU263059 TUQ263059 UEM263059 UOI263059 UYE263059 VIA263059 VRW263059 WBS263059 WLO263059 WVK263059 C328595 IY328595 SU328595 ACQ328595 AMM328595 AWI328595 BGE328595 BQA328595 BZW328595 CJS328595 CTO328595 DDK328595 DNG328595 DXC328595 EGY328595 EQU328595 FAQ328595 FKM328595 FUI328595 GEE328595 GOA328595 GXW328595 HHS328595 HRO328595 IBK328595 ILG328595 IVC328595 JEY328595 JOU328595 JYQ328595 KIM328595 KSI328595 LCE328595 LMA328595 LVW328595 MFS328595 MPO328595 MZK328595 NJG328595 NTC328595 OCY328595 OMU328595 OWQ328595 PGM328595 PQI328595 QAE328595 QKA328595 QTW328595 RDS328595 RNO328595 RXK328595 SHG328595 SRC328595 TAY328595 TKU328595 TUQ328595 UEM328595 UOI328595 UYE328595 VIA328595 VRW328595 WBS328595 WLO328595 WVK328595 C394131 IY394131 SU394131 ACQ394131 AMM394131 AWI394131 BGE394131 BQA394131 BZW394131 CJS394131 CTO394131 DDK394131 DNG394131 DXC394131 EGY394131 EQU394131 FAQ394131 FKM394131 FUI394131 GEE394131 GOA394131 GXW394131 HHS394131 HRO394131 IBK394131 ILG394131 IVC394131 JEY394131 JOU394131 JYQ394131 KIM394131 KSI394131 LCE394131 LMA394131 LVW394131 MFS394131 MPO394131 MZK394131 NJG394131 NTC394131 OCY394131 OMU394131 OWQ394131 PGM394131 PQI394131 QAE394131 QKA394131 QTW394131 RDS394131 RNO394131 RXK394131 SHG394131 SRC394131 TAY394131 TKU394131 TUQ394131 UEM394131 UOI394131 UYE394131 VIA394131 VRW394131 WBS394131 WLO394131 WVK394131 C459667 IY459667 SU459667 ACQ459667 AMM459667 AWI459667 BGE459667 BQA459667 BZW459667 CJS459667 CTO459667 DDK459667 DNG459667 DXC459667 EGY459667 EQU459667 FAQ459667 FKM459667 FUI459667 GEE459667 GOA459667 GXW459667 HHS459667 HRO459667 IBK459667 ILG459667 IVC459667 JEY459667 JOU459667 JYQ459667 KIM459667 KSI459667 LCE459667 LMA459667 LVW459667 MFS459667 MPO459667 MZK459667 NJG459667 NTC459667 OCY459667 OMU459667 OWQ459667 PGM459667 PQI459667 QAE459667 QKA459667 QTW459667 RDS459667 RNO459667 RXK459667 SHG459667 SRC459667 TAY459667 TKU459667 TUQ459667 UEM459667 UOI459667 UYE459667 VIA459667 VRW459667 WBS459667 WLO459667 WVK459667 C525203 IY525203 SU525203 ACQ525203 AMM525203 AWI525203 BGE525203 BQA525203 BZW525203 CJS525203 CTO525203 DDK525203 DNG525203 DXC525203 EGY525203 EQU525203 FAQ525203 FKM525203 FUI525203 GEE525203 GOA525203 GXW525203 HHS525203 HRO525203 IBK525203 ILG525203 IVC525203 JEY525203 JOU525203 JYQ525203 KIM525203 KSI525203 LCE525203 LMA525203 LVW525203 MFS525203 MPO525203 MZK525203 NJG525203 NTC525203 OCY525203 OMU525203 OWQ525203 PGM525203 PQI525203 QAE525203 QKA525203 QTW525203 RDS525203 RNO525203 RXK525203 SHG525203 SRC525203 TAY525203 TKU525203 TUQ525203 UEM525203 UOI525203 UYE525203 VIA525203 VRW525203 WBS525203 WLO525203 WVK525203 C590739 IY590739 SU590739 ACQ590739 AMM590739 AWI590739 BGE590739 BQA590739 BZW590739 CJS590739 CTO590739 DDK590739 DNG590739 DXC590739 EGY590739 EQU590739 FAQ590739 FKM590739 FUI590739 GEE590739 GOA590739 GXW590739 HHS590739 HRO590739 IBK590739 ILG590739 IVC590739 JEY590739 JOU590739 JYQ590739 KIM590739 KSI590739 LCE590739 LMA590739 LVW590739 MFS590739 MPO590739 MZK590739 NJG590739 NTC590739 OCY590739 OMU590739 OWQ590739 PGM590739 PQI590739 QAE590739 QKA590739 QTW590739 RDS590739 RNO590739 RXK590739 SHG590739 SRC590739 TAY590739 TKU590739 TUQ590739 UEM590739 UOI590739 UYE590739 VIA590739 VRW590739 WBS590739 WLO590739 WVK590739 C656275 IY656275 SU656275 ACQ656275 AMM656275 AWI656275 BGE656275 BQA656275 BZW656275 CJS656275 CTO656275 DDK656275 DNG656275 DXC656275 EGY656275 EQU656275 FAQ656275 FKM656275 FUI656275 GEE656275 GOA656275 GXW656275 HHS656275 HRO656275 IBK656275 ILG656275 IVC656275 JEY656275 JOU656275 JYQ656275 KIM656275 KSI656275 LCE656275 LMA656275 LVW656275 MFS656275 MPO656275 MZK656275 NJG656275 NTC656275 OCY656275 OMU656275 OWQ656275 PGM656275 PQI656275 QAE656275 QKA656275 QTW656275 RDS656275 RNO656275 RXK656275 SHG656275 SRC656275 TAY656275 TKU656275 TUQ656275 UEM656275 UOI656275 UYE656275 VIA656275 VRW656275 WBS656275 WLO656275 WVK656275 C721811 IY721811 SU721811 ACQ721811 AMM721811 AWI721811 BGE721811 BQA721811 BZW721811 CJS721811 CTO721811 DDK721811 DNG721811 DXC721811 EGY721811 EQU721811 FAQ721811 FKM721811 FUI721811 GEE721811 GOA721811 GXW721811 HHS721811 HRO721811 IBK721811 ILG721811 IVC721811 JEY721811 JOU721811 JYQ721811 KIM721811 KSI721811 LCE721811 LMA721811 LVW721811 MFS721811 MPO721811 MZK721811 NJG721811 NTC721811 OCY721811 OMU721811 OWQ721811 PGM721811 PQI721811 QAE721811 QKA721811 QTW721811 RDS721811 RNO721811 RXK721811 SHG721811 SRC721811 TAY721811 TKU721811 TUQ721811 UEM721811 UOI721811 UYE721811 VIA721811 VRW721811 WBS721811 WLO721811 WVK721811 C787347 IY787347 SU787347 ACQ787347 AMM787347 AWI787347 BGE787347 BQA787347 BZW787347 CJS787347 CTO787347 DDK787347 DNG787347 DXC787347 EGY787347 EQU787347 FAQ787347 FKM787347 FUI787347 GEE787347 GOA787347 GXW787347 HHS787347 HRO787347 IBK787347 ILG787347 IVC787347 JEY787347 JOU787347 JYQ787347 KIM787347 KSI787347 LCE787347 LMA787347 LVW787347 MFS787347 MPO787347 MZK787347 NJG787347 NTC787347 OCY787347 OMU787347 OWQ787347 PGM787347 PQI787347 QAE787347 QKA787347 QTW787347 RDS787347 RNO787347 RXK787347 SHG787347 SRC787347 TAY787347 TKU787347 TUQ787347 UEM787347 UOI787347 UYE787347 VIA787347 VRW787347 WBS787347 WLO787347 WVK787347 C852883 IY852883 SU852883 ACQ852883 AMM852883 AWI852883 BGE852883 BQA852883 BZW852883 CJS852883 CTO852883 DDK852883 DNG852883 DXC852883 EGY852883 EQU852883 FAQ852883 FKM852883 FUI852883 GEE852883 GOA852883 GXW852883 HHS852883 HRO852883 IBK852883 ILG852883 IVC852883 JEY852883 JOU852883 JYQ852883 KIM852883 KSI852883 LCE852883 LMA852883 LVW852883 MFS852883 MPO852883 MZK852883 NJG852883 NTC852883 OCY852883 OMU852883 OWQ852883 PGM852883 PQI852883 QAE852883 QKA852883 QTW852883 RDS852883 RNO852883 RXK852883 SHG852883 SRC852883 TAY852883 TKU852883 TUQ852883 UEM852883 UOI852883 UYE852883 VIA852883 VRW852883 WBS852883 WLO852883 WVK852883 C918419 IY918419 SU918419 ACQ918419 AMM918419 AWI918419 BGE918419 BQA918419 BZW918419 CJS918419 CTO918419 DDK918419 DNG918419 DXC918419 EGY918419 EQU918419 FAQ918419 FKM918419 FUI918419 GEE918419 GOA918419 GXW918419 HHS918419 HRO918419 IBK918419 ILG918419 IVC918419 JEY918419 JOU918419 JYQ918419 KIM918419 KSI918419 LCE918419 LMA918419 LVW918419 MFS918419 MPO918419 MZK918419 NJG918419 NTC918419 OCY918419 OMU918419 OWQ918419 PGM918419 PQI918419 QAE918419 QKA918419 QTW918419 RDS918419 RNO918419 RXK918419 SHG918419 SRC918419 TAY918419 TKU918419 TUQ918419 UEM918419 UOI918419 UYE918419 VIA918419 VRW918419 WBS918419 WLO918419 WVK918419 C983955 IY983955 SU983955 ACQ983955 AMM983955 AWI983955 BGE983955 BQA983955 BZW983955 CJS983955 CTO983955 DDK983955 DNG983955 DXC983955 EGY983955 EQU983955 FAQ983955 FKM983955 FUI983955 GEE983955 GOA983955 GXW983955 HHS983955 HRO983955 IBK983955 ILG983955 IVC983955 JEY983955 JOU983955 JYQ983955 KIM983955 KSI983955 LCE983955 LMA983955 LVW983955 MFS983955 MPO983955 MZK983955 NJG983955 NTC983955 OCY983955 OMU983955 OWQ983955 PGM983955 PQI983955 QAE983955 QKA983955 QTW983955 RDS983955 RNO983955 RXK983955 SHG983955 SRC983955 TAY983955 TKU983955 TUQ983955 UEM983955 UOI983955 UYE983955 VIA983955 VRW983955 WBS983955 WLO983955 WVK983955"/>
    <dataValidation allowBlank="1" showInputMessage="1" showErrorMessage="1" promptTitle="Travel Date(s) Example" prompt="Travel Date is listed here." sqref="F915 JB915 SX915 ACT915 AMP915 AWL915 BGH915 BQD915 BZZ915 CJV915 CTR915 DDN915 DNJ915 DXF915 EHB915 EQX915 FAT915 FKP915 FUL915 GEH915 GOD915 GXZ915 HHV915 HRR915 IBN915 ILJ915 IVF915 JFB915 JOX915 JYT915 KIP915 KSL915 LCH915 LMD915 LVZ915 MFV915 MPR915 MZN915 NJJ915 NTF915 ODB915 OMX915 OWT915 PGP915 PQL915 QAH915 QKD915 QTZ915 RDV915 RNR915 RXN915 SHJ915 SRF915 TBB915 TKX915 TUT915 UEP915 UOL915 UYH915 VID915 VRZ915 WBV915 WLR915 WVN915 F66451 JB66451 SX66451 ACT66451 AMP66451 AWL66451 BGH66451 BQD66451 BZZ66451 CJV66451 CTR66451 DDN66451 DNJ66451 DXF66451 EHB66451 EQX66451 FAT66451 FKP66451 FUL66451 GEH66451 GOD66451 GXZ66451 HHV66451 HRR66451 IBN66451 ILJ66451 IVF66451 JFB66451 JOX66451 JYT66451 KIP66451 KSL66451 LCH66451 LMD66451 LVZ66451 MFV66451 MPR66451 MZN66451 NJJ66451 NTF66451 ODB66451 OMX66451 OWT66451 PGP66451 PQL66451 QAH66451 QKD66451 QTZ66451 RDV66451 RNR66451 RXN66451 SHJ66451 SRF66451 TBB66451 TKX66451 TUT66451 UEP66451 UOL66451 UYH66451 VID66451 VRZ66451 WBV66451 WLR66451 WVN66451 F131987 JB131987 SX131987 ACT131987 AMP131987 AWL131987 BGH131987 BQD131987 BZZ131987 CJV131987 CTR131987 DDN131987 DNJ131987 DXF131987 EHB131987 EQX131987 FAT131987 FKP131987 FUL131987 GEH131987 GOD131987 GXZ131987 HHV131987 HRR131987 IBN131987 ILJ131987 IVF131987 JFB131987 JOX131987 JYT131987 KIP131987 KSL131987 LCH131987 LMD131987 LVZ131987 MFV131987 MPR131987 MZN131987 NJJ131987 NTF131987 ODB131987 OMX131987 OWT131987 PGP131987 PQL131987 QAH131987 QKD131987 QTZ131987 RDV131987 RNR131987 RXN131987 SHJ131987 SRF131987 TBB131987 TKX131987 TUT131987 UEP131987 UOL131987 UYH131987 VID131987 VRZ131987 WBV131987 WLR131987 WVN131987 F197523 JB197523 SX197523 ACT197523 AMP197523 AWL197523 BGH197523 BQD197523 BZZ197523 CJV197523 CTR197523 DDN197523 DNJ197523 DXF197523 EHB197523 EQX197523 FAT197523 FKP197523 FUL197523 GEH197523 GOD197523 GXZ197523 HHV197523 HRR197523 IBN197523 ILJ197523 IVF197523 JFB197523 JOX197523 JYT197523 KIP197523 KSL197523 LCH197523 LMD197523 LVZ197523 MFV197523 MPR197523 MZN197523 NJJ197523 NTF197523 ODB197523 OMX197523 OWT197523 PGP197523 PQL197523 QAH197523 QKD197523 QTZ197523 RDV197523 RNR197523 RXN197523 SHJ197523 SRF197523 TBB197523 TKX197523 TUT197523 UEP197523 UOL197523 UYH197523 VID197523 VRZ197523 WBV197523 WLR197523 WVN197523 F263059 JB263059 SX263059 ACT263059 AMP263059 AWL263059 BGH263059 BQD263059 BZZ263059 CJV263059 CTR263059 DDN263059 DNJ263059 DXF263059 EHB263059 EQX263059 FAT263059 FKP263059 FUL263059 GEH263059 GOD263059 GXZ263059 HHV263059 HRR263059 IBN263059 ILJ263059 IVF263059 JFB263059 JOX263059 JYT263059 KIP263059 KSL263059 LCH263059 LMD263059 LVZ263059 MFV263059 MPR263059 MZN263059 NJJ263059 NTF263059 ODB263059 OMX263059 OWT263059 PGP263059 PQL263059 QAH263059 QKD263059 QTZ263059 RDV263059 RNR263059 RXN263059 SHJ263059 SRF263059 TBB263059 TKX263059 TUT263059 UEP263059 UOL263059 UYH263059 VID263059 VRZ263059 WBV263059 WLR263059 WVN263059 F328595 JB328595 SX328595 ACT328595 AMP328595 AWL328595 BGH328595 BQD328595 BZZ328595 CJV328595 CTR328595 DDN328595 DNJ328595 DXF328595 EHB328595 EQX328595 FAT328595 FKP328595 FUL328595 GEH328595 GOD328595 GXZ328595 HHV328595 HRR328595 IBN328595 ILJ328595 IVF328595 JFB328595 JOX328595 JYT328595 KIP328595 KSL328595 LCH328595 LMD328595 LVZ328595 MFV328595 MPR328595 MZN328595 NJJ328595 NTF328595 ODB328595 OMX328595 OWT328595 PGP328595 PQL328595 QAH328595 QKD328595 QTZ328595 RDV328595 RNR328595 RXN328595 SHJ328595 SRF328595 TBB328595 TKX328595 TUT328595 UEP328595 UOL328595 UYH328595 VID328595 VRZ328595 WBV328595 WLR328595 WVN328595 F394131 JB394131 SX394131 ACT394131 AMP394131 AWL394131 BGH394131 BQD394131 BZZ394131 CJV394131 CTR394131 DDN394131 DNJ394131 DXF394131 EHB394131 EQX394131 FAT394131 FKP394131 FUL394131 GEH394131 GOD394131 GXZ394131 HHV394131 HRR394131 IBN394131 ILJ394131 IVF394131 JFB394131 JOX394131 JYT394131 KIP394131 KSL394131 LCH394131 LMD394131 LVZ394131 MFV394131 MPR394131 MZN394131 NJJ394131 NTF394131 ODB394131 OMX394131 OWT394131 PGP394131 PQL394131 QAH394131 QKD394131 QTZ394131 RDV394131 RNR394131 RXN394131 SHJ394131 SRF394131 TBB394131 TKX394131 TUT394131 UEP394131 UOL394131 UYH394131 VID394131 VRZ394131 WBV394131 WLR394131 WVN394131 F459667 JB459667 SX459667 ACT459667 AMP459667 AWL459667 BGH459667 BQD459667 BZZ459667 CJV459667 CTR459667 DDN459667 DNJ459667 DXF459667 EHB459667 EQX459667 FAT459667 FKP459667 FUL459667 GEH459667 GOD459667 GXZ459667 HHV459667 HRR459667 IBN459667 ILJ459667 IVF459667 JFB459667 JOX459667 JYT459667 KIP459667 KSL459667 LCH459667 LMD459667 LVZ459667 MFV459667 MPR459667 MZN459667 NJJ459667 NTF459667 ODB459667 OMX459667 OWT459667 PGP459667 PQL459667 QAH459667 QKD459667 QTZ459667 RDV459667 RNR459667 RXN459667 SHJ459667 SRF459667 TBB459667 TKX459667 TUT459667 UEP459667 UOL459667 UYH459667 VID459667 VRZ459667 WBV459667 WLR459667 WVN459667 F525203 JB525203 SX525203 ACT525203 AMP525203 AWL525203 BGH525203 BQD525203 BZZ525203 CJV525203 CTR525203 DDN525203 DNJ525203 DXF525203 EHB525203 EQX525203 FAT525203 FKP525203 FUL525203 GEH525203 GOD525203 GXZ525203 HHV525203 HRR525203 IBN525203 ILJ525203 IVF525203 JFB525203 JOX525203 JYT525203 KIP525203 KSL525203 LCH525203 LMD525203 LVZ525203 MFV525203 MPR525203 MZN525203 NJJ525203 NTF525203 ODB525203 OMX525203 OWT525203 PGP525203 PQL525203 QAH525203 QKD525203 QTZ525203 RDV525203 RNR525203 RXN525203 SHJ525203 SRF525203 TBB525203 TKX525203 TUT525203 UEP525203 UOL525203 UYH525203 VID525203 VRZ525203 WBV525203 WLR525203 WVN525203 F590739 JB590739 SX590739 ACT590739 AMP590739 AWL590739 BGH590739 BQD590739 BZZ590739 CJV590739 CTR590739 DDN590739 DNJ590739 DXF590739 EHB590739 EQX590739 FAT590739 FKP590739 FUL590739 GEH590739 GOD590739 GXZ590739 HHV590739 HRR590739 IBN590739 ILJ590739 IVF590739 JFB590739 JOX590739 JYT590739 KIP590739 KSL590739 LCH590739 LMD590739 LVZ590739 MFV590739 MPR590739 MZN590739 NJJ590739 NTF590739 ODB590739 OMX590739 OWT590739 PGP590739 PQL590739 QAH590739 QKD590739 QTZ590739 RDV590739 RNR590739 RXN590739 SHJ590739 SRF590739 TBB590739 TKX590739 TUT590739 UEP590739 UOL590739 UYH590739 VID590739 VRZ590739 WBV590739 WLR590739 WVN590739 F656275 JB656275 SX656275 ACT656275 AMP656275 AWL656275 BGH656275 BQD656275 BZZ656275 CJV656275 CTR656275 DDN656275 DNJ656275 DXF656275 EHB656275 EQX656275 FAT656275 FKP656275 FUL656275 GEH656275 GOD656275 GXZ656275 HHV656275 HRR656275 IBN656275 ILJ656275 IVF656275 JFB656275 JOX656275 JYT656275 KIP656275 KSL656275 LCH656275 LMD656275 LVZ656275 MFV656275 MPR656275 MZN656275 NJJ656275 NTF656275 ODB656275 OMX656275 OWT656275 PGP656275 PQL656275 QAH656275 QKD656275 QTZ656275 RDV656275 RNR656275 RXN656275 SHJ656275 SRF656275 TBB656275 TKX656275 TUT656275 UEP656275 UOL656275 UYH656275 VID656275 VRZ656275 WBV656275 WLR656275 WVN656275 F721811 JB721811 SX721811 ACT721811 AMP721811 AWL721811 BGH721811 BQD721811 BZZ721811 CJV721811 CTR721811 DDN721811 DNJ721811 DXF721811 EHB721811 EQX721811 FAT721811 FKP721811 FUL721811 GEH721811 GOD721811 GXZ721811 HHV721811 HRR721811 IBN721811 ILJ721811 IVF721811 JFB721811 JOX721811 JYT721811 KIP721811 KSL721811 LCH721811 LMD721811 LVZ721811 MFV721811 MPR721811 MZN721811 NJJ721811 NTF721811 ODB721811 OMX721811 OWT721811 PGP721811 PQL721811 QAH721811 QKD721811 QTZ721811 RDV721811 RNR721811 RXN721811 SHJ721811 SRF721811 TBB721811 TKX721811 TUT721811 UEP721811 UOL721811 UYH721811 VID721811 VRZ721811 WBV721811 WLR721811 WVN721811 F787347 JB787347 SX787347 ACT787347 AMP787347 AWL787347 BGH787347 BQD787347 BZZ787347 CJV787347 CTR787347 DDN787347 DNJ787347 DXF787347 EHB787347 EQX787347 FAT787347 FKP787347 FUL787347 GEH787347 GOD787347 GXZ787347 HHV787347 HRR787347 IBN787347 ILJ787347 IVF787347 JFB787347 JOX787347 JYT787347 KIP787347 KSL787347 LCH787347 LMD787347 LVZ787347 MFV787347 MPR787347 MZN787347 NJJ787347 NTF787347 ODB787347 OMX787347 OWT787347 PGP787347 PQL787347 QAH787347 QKD787347 QTZ787347 RDV787347 RNR787347 RXN787347 SHJ787347 SRF787347 TBB787347 TKX787347 TUT787347 UEP787347 UOL787347 UYH787347 VID787347 VRZ787347 WBV787347 WLR787347 WVN787347 F852883 JB852883 SX852883 ACT852883 AMP852883 AWL852883 BGH852883 BQD852883 BZZ852883 CJV852883 CTR852883 DDN852883 DNJ852883 DXF852883 EHB852883 EQX852883 FAT852883 FKP852883 FUL852883 GEH852883 GOD852883 GXZ852883 HHV852883 HRR852883 IBN852883 ILJ852883 IVF852883 JFB852883 JOX852883 JYT852883 KIP852883 KSL852883 LCH852883 LMD852883 LVZ852883 MFV852883 MPR852883 MZN852883 NJJ852883 NTF852883 ODB852883 OMX852883 OWT852883 PGP852883 PQL852883 QAH852883 QKD852883 QTZ852883 RDV852883 RNR852883 RXN852883 SHJ852883 SRF852883 TBB852883 TKX852883 TUT852883 UEP852883 UOL852883 UYH852883 VID852883 VRZ852883 WBV852883 WLR852883 WVN852883 F918419 JB918419 SX918419 ACT918419 AMP918419 AWL918419 BGH918419 BQD918419 BZZ918419 CJV918419 CTR918419 DDN918419 DNJ918419 DXF918419 EHB918419 EQX918419 FAT918419 FKP918419 FUL918419 GEH918419 GOD918419 GXZ918419 HHV918419 HRR918419 IBN918419 ILJ918419 IVF918419 JFB918419 JOX918419 JYT918419 KIP918419 KSL918419 LCH918419 LMD918419 LVZ918419 MFV918419 MPR918419 MZN918419 NJJ918419 NTF918419 ODB918419 OMX918419 OWT918419 PGP918419 PQL918419 QAH918419 QKD918419 QTZ918419 RDV918419 RNR918419 RXN918419 SHJ918419 SRF918419 TBB918419 TKX918419 TUT918419 UEP918419 UOL918419 UYH918419 VID918419 VRZ918419 WBV918419 WLR918419 WVN918419 F983955 JB983955 SX983955 ACT983955 AMP983955 AWL983955 BGH983955 BQD983955 BZZ983955 CJV983955 CTR983955 DDN983955 DNJ983955 DXF983955 EHB983955 EQX983955 FAT983955 FKP983955 FUL983955 GEH983955 GOD983955 GXZ983955 HHV983955 HRR983955 IBN983955 ILJ983955 IVF983955 JFB983955 JOX983955 JYT983955 KIP983955 KSL983955 LCH983955 LMD983955 LVZ983955 MFV983955 MPR983955 MZN983955 NJJ983955 NTF983955 ODB983955 OMX983955 OWT983955 PGP983955 PQL983955 QAH983955 QKD983955 QTZ983955 RDV983955 RNR983955 RXN983955 SHJ983955 SRF983955 TBB983955 TKX983955 TUT983955 UEP983955 UOL983955 UYH983955 VID983955 VRZ983955 WBV983955 WLR983955 WVN983955"/>
  </dataValidations>
  <pageMargins left="0.78431372549019618" right="0.78431372549019618" top="0.98039215686274517" bottom="0.98039215686274517" header="0.50980392156862753" footer="0.50980392156862753"/>
  <pageSetup paperSize="9"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426"/>
  <sheetViews>
    <sheetView topLeftCell="A394" workbookViewId="0">
      <selection activeCell="A6" sqref="A6:A13"/>
    </sheetView>
  </sheetViews>
  <sheetFormatPr defaultRowHeight="12.75" x14ac:dyDescent="0.2"/>
  <cols>
    <col min="1" max="1" width="3.85546875" style="141" customWidth="1"/>
    <col min="2" max="2" width="16.140625" style="141" customWidth="1"/>
    <col min="3" max="3" width="17.7109375" style="141" customWidth="1"/>
    <col min="4" max="4" width="14.42578125" style="141" customWidth="1"/>
    <col min="5" max="5" width="18.7109375" style="141" hidden="1" customWidth="1"/>
    <col min="6" max="6" width="14.85546875" style="141" customWidth="1"/>
    <col min="7" max="7" width="3" style="141" customWidth="1"/>
    <col min="8" max="8" width="11.28515625" style="141" customWidth="1"/>
    <col min="9" max="9" width="3" style="141" customWidth="1"/>
    <col min="10" max="10" width="12.28515625" style="141" customWidth="1"/>
    <col min="11" max="11" width="9.140625" style="141" customWidth="1"/>
    <col min="12" max="12" width="8.85546875" style="141" customWidth="1"/>
    <col min="13" max="13" width="8" style="141" customWidth="1"/>
    <col min="14" max="14" width="0.140625" style="141" customWidth="1"/>
    <col min="15" max="15" width="9.140625" style="141"/>
    <col min="16" max="16" width="20.28515625" style="141" bestFit="1" customWidth="1"/>
    <col min="17" max="20" width="9.140625" style="141"/>
    <col min="21" max="21" width="9.42578125" style="141" customWidth="1"/>
    <col min="22" max="22" width="13.7109375" style="188" customWidth="1"/>
    <col min="23" max="16384" width="9.140625" style="141"/>
  </cols>
  <sheetData>
    <row r="1" spans="1:19" s="141" customFormat="1" hidden="1" x14ac:dyDescent="0.2"/>
    <row r="2" spans="1:19" s="141" customFormat="1" x14ac:dyDescent="0.2">
      <c r="J2" s="376" t="s">
        <v>851</v>
      </c>
      <c r="K2" s="377"/>
      <c r="L2" s="377"/>
      <c r="M2" s="377"/>
      <c r="P2" s="379"/>
      <c r="Q2" s="379"/>
      <c r="R2" s="379"/>
      <c r="S2" s="379"/>
    </row>
    <row r="3" spans="1:19" s="141" customFormat="1" x14ac:dyDescent="0.2">
      <c r="J3" s="377"/>
      <c r="K3" s="377"/>
      <c r="L3" s="377"/>
      <c r="M3" s="377"/>
      <c r="P3" s="380"/>
      <c r="Q3" s="380"/>
      <c r="R3" s="380"/>
      <c r="S3" s="380"/>
    </row>
    <row r="4" spans="1:19" s="141" customFormat="1" ht="13.5" thickBot="1" x14ac:dyDescent="0.25">
      <c r="J4" s="378"/>
      <c r="K4" s="378"/>
      <c r="L4" s="378"/>
      <c r="M4" s="378"/>
      <c r="P4" s="381"/>
      <c r="Q4" s="381"/>
      <c r="R4" s="381"/>
      <c r="S4" s="381"/>
    </row>
    <row r="5" spans="1:19" s="141" customFormat="1" ht="30" customHeight="1" thickTop="1" thickBot="1" x14ac:dyDescent="0.25">
      <c r="A5" s="382" t="str">
        <f>"1353 Travel Report for "&amp;B9&amp;", "&amp;B10&amp;" for the reporting period "&amp;"Oct 1 - March 31"</f>
        <v>1353 Travel Report for Health and Human Services, HHS_  for the reporting period Oct 1 - March 31</v>
      </c>
      <c r="B5" s="383"/>
      <c r="C5" s="383"/>
      <c r="D5" s="383"/>
      <c r="E5" s="383"/>
      <c r="F5" s="383"/>
      <c r="G5" s="383"/>
      <c r="H5" s="383"/>
      <c r="I5" s="383"/>
      <c r="J5" s="383"/>
      <c r="K5" s="383"/>
      <c r="L5" s="383"/>
      <c r="M5" s="383"/>
      <c r="N5" s="142"/>
      <c r="Q5" s="143"/>
    </row>
    <row r="6" spans="1:19" s="141" customFormat="1" ht="13.5" customHeight="1" thickTop="1" x14ac:dyDescent="0.2">
      <c r="A6" s="384" t="s">
        <v>12</v>
      </c>
      <c r="B6" s="386" t="s">
        <v>1</v>
      </c>
      <c r="C6" s="387"/>
      <c r="D6" s="387"/>
      <c r="E6" s="387"/>
      <c r="F6" s="387"/>
      <c r="G6" s="387"/>
      <c r="H6" s="387"/>
      <c r="I6" s="387"/>
      <c r="J6" s="388"/>
      <c r="K6" s="60" t="s">
        <v>2</v>
      </c>
      <c r="L6" s="60" t="s">
        <v>3</v>
      </c>
      <c r="M6" s="60" t="s">
        <v>4</v>
      </c>
      <c r="N6" s="144"/>
    </row>
    <row r="7" spans="1:19" s="141" customFormat="1" ht="20.25" customHeight="1" thickBot="1" x14ac:dyDescent="0.25">
      <c r="A7" s="384"/>
      <c r="B7" s="389"/>
      <c r="C7" s="390"/>
      <c r="D7" s="390"/>
      <c r="E7" s="390"/>
      <c r="F7" s="390"/>
      <c r="G7" s="390"/>
      <c r="H7" s="390"/>
      <c r="I7" s="390"/>
      <c r="J7" s="391"/>
      <c r="K7" s="145">
        <v>1</v>
      </c>
      <c r="L7" s="146">
        <v>1</v>
      </c>
      <c r="M7" s="64">
        <v>2022</v>
      </c>
      <c r="N7" s="147"/>
    </row>
    <row r="8" spans="1:19" s="141" customFormat="1" ht="27.75" customHeight="1" thickTop="1" thickBot="1" x14ac:dyDescent="0.25">
      <c r="A8" s="384"/>
      <c r="B8" s="392" t="s">
        <v>709</v>
      </c>
      <c r="C8" s="393"/>
      <c r="D8" s="393"/>
      <c r="E8" s="393"/>
      <c r="F8" s="393"/>
      <c r="G8" s="394"/>
      <c r="H8" s="394"/>
      <c r="I8" s="394"/>
      <c r="J8" s="394"/>
      <c r="K8" s="394"/>
      <c r="L8" s="393"/>
      <c r="M8" s="393"/>
      <c r="N8" s="395"/>
    </row>
    <row r="9" spans="1:19" s="141" customFormat="1" ht="18" customHeight="1" thickTop="1" x14ac:dyDescent="0.25">
      <c r="A9" s="384"/>
      <c r="B9" s="396" t="s">
        <v>6</v>
      </c>
      <c r="C9" s="371"/>
      <c r="D9" s="371"/>
      <c r="E9" s="371"/>
      <c r="F9" s="371"/>
      <c r="G9" s="220" t="s">
        <v>7</v>
      </c>
      <c r="H9" s="223" t="s">
        <v>710</v>
      </c>
      <c r="I9" s="220"/>
      <c r="J9" s="226" t="s">
        <v>711</v>
      </c>
      <c r="K9" s="229"/>
      <c r="L9" s="232" t="s">
        <v>712</v>
      </c>
      <c r="M9" s="233"/>
      <c r="N9" s="148"/>
      <c r="O9" s="149"/>
    </row>
    <row r="10" spans="1:19" s="141" customFormat="1" ht="15.75" customHeight="1" x14ac:dyDescent="0.2">
      <c r="A10" s="384"/>
      <c r="B10" s="370" t="s">
        <v>852</v>
      </c>
      <c r="C10" s="371"/>
      <c r="D10" s="371"/>
      <c r="E10" s="371"/>
      <c r="F10" s="372"/>
      <c r="G10" s="221"/>
      <c r="H10" s="224"/>
      <c r="I10" s="221"/>
      <c r="J10" s="227"/>
      <c r="K10" s="230"/>
      <c r="L10" s="234"/>
      <c r="M10" s="233"/>
      <c r="N10" s="148"/>
      <c r="O10" s="149"/>
    </row>
    <row r="11" spans="1:19" s="141" customFormat="1" ht="13.5" thickBot="1" x14ac:dyDescent="0.25">
      <c r="A11" s="384"/>
      <c r="B11" s="150" t="s">
        <v>11</v>
      </c>
      <c r="C11" s="151" t="s">
        <v>853</v>
      </c>
      <c r="D11" s="373" t="s">
        <v>854</v>
      </c>
      <c r="E11" s="374"/>
      <c r="F11" s="375"/>
      <c r="G11" s="222"/>
      <c r="H11" s="225"/>
      <c r="I11" s="222"/>
      <c r="J11" s="228"/>
      <c r="K11" s="231"/>
      <c r="L11" s="235"/>
      <c r="M11" s="236"/>
      <c r="N11" s="152"/>
      <c r="O11" s="149"/>
    </row>
    <row r="12" spans="1:19" s="141" customFormat="1" ht="13.5" thickTop="1" x14ac:dyDescent="0.2">
      <c r="A12" s="384"/>
      <c r="B12" s="259" t="s">
        <v>716</v>
      </c>
      <c r="C12" s="261" t="s">
        <v>14</v>
      </c>
      <c r="D12" s="241" t="s">
        <v>717</v>
      </c>
      <c r="E12" s="264" t="s">
        <v>718</v>
      </c>
      <c r="F12" s="265"/>
      <c r="G12" s="268" t="s">
        <v>17</v>
      </c>
      <c r="H12" s="269"/>
      <c r="I12" s="270"/>
      <c r="J12" s="261" t="s">
        <v>18</v>
      </c>
      <c r="K12" s="237" t="s">
        <v>19</v>
      </c>
      <c r="L12" s="239" t="s">
        <v>700</v>
      </c>
      <c r="M12" s="241" t="s">
        <v>21</v>
      </c>
      <c r="N12" s="153"/>
    </row>
    <row r="13" spans="1:19" s="141" customFormat="1" ht="34.5" customHeight="1" thickBot="1" x14ac:dyDescent="0.25">
      <c r="A13" s="385"/>
      <c r="B13" s="260"/>
      <c r="C13" s="262"/>
      <c r="D13" s="263"/>
      <c r="E13" s="266"/>
      <c r="F13" s="267"/>
      <c r="G13" s="271"/>
      <c r="H13" s="272"/>
      <c r="I13" s="273"/>
      <c r="J13" s="368"/>
      <c r="K13" s="366"/>
      <c r="L13" s="367"/>
      <c r="M13" s="368"/>
      <c r="N13" s="154"/>
    </row>
    <row r="14" spans="1:19" s="141" customFormat="1" ht="24" thickTop="1" thickBot="1" x14ac:dyDescent="0.25">
      <c r="A14" s="243" t="s">
        <v>750</v>
      </c>
      <c r="B14" s="155" t="s">
        <v>22</v>
      </c>
      <c r="C14" s="155" t="s">
        <v>23</v>
      </c>
      <c r="D14" s="155" t="s">
        <v>719</v>
      </c>
      <c r="E14" s="369" t="s">
        <v>720</v>
      </c>
      <c r="F14" s="369"/>
      <c r="G14" s="246" t="s">
        <v>17</v>
      </c>
      <c r="H14" s="277"/>
      <c r="I14" s="93"/>
      <c r="J14" s="156"/>
      <c r="K14" s="156"/>
      <c r="L14" s="156"/>
      <c r="M14" s="156"/>
      <c r="N14" s="157"/>
    </row>
    <row r="15" spans="1:19" s="141" customFormat="1" ht="13.5" thickBot="1" x14ac:dyDescent="0.25">
      <c r="A15" s="274"/>
      <c r="B15" s="158"/>
      <c r="C15" s="159"/>
      <c r="D15" s="160"/>
      <c r="E15" s="161"/>
      <c r="F15" s="162"/>
      <c r="G15" s="361"/>
      <c r="H15" s="362"/>
      <c r="I15" s="363"/>
      <c r="J15" s="163"/>
      <c r="K15" s="164"/>
      <c r="L15" s="165"/>
      <c r="M15" s="166"/>
      <c r="N15" s="157"/>
    </row>
    <row r="16" spans="1:19" s="141" customFormat="1" ht="23.25" thickBot="1" x14ac:dyDescent="0.25">
      <c r="A16" s="274"/>
      <c r="B16" s="39" t="s">
        <v>33</v>
      </c>
      <c r="C16" s="39" t="s">
        <v>34</v>
      </c>
      <c r="D16" s="39" t="s">
        <v>727</v>
      </c>
      <c r="E16" s="252" t="s">
        <v>728</v>
      </c>
      <c r="F16" s="252"/>
      <c r="G16" s="253"/>
      <c r="H16" s="254"/>
      <c r="I16" s="255"/>
      <c r="J16" s="167"/>
      <c r="K16" s="168"/>
      <c r="L16" s="169"/>
      <c r="M16" s="170"/>
      <c r="N16" s="153"/>
    </row>
    <row r="17" spans="1:22" ht="13.5" thickBot="1" x14ac:dyDescent="0.25">
      <c r="A17" s="354"/>
      <c r="B17" s="171"/>
      <c r="C17" s="171"/>
      <c r="D17" s="160"/>
      <c r="E17" s="172"/>
      <c r="F17" s="162"/>
      <c r="G17" s="358"/>
      <c r="H17" s="359"/>
      <c r="I17" s="360"/>
      <c r="J17" s="173"/>
      <c r="K17" s="174"/>
      <c r="L17" s="174"/>
      <c r="M17" s="175"/>
      <c r="N17" s="157"/>
      <c r="V17" s="141"/>
    </row>
    <row r="18" spans="1:22" ht="23.25" customHeight="1" thickTop="1" x14ac:dyDescent="0.2">
      <c r="A18" s="243">
        <f>1</f>
        <v>1</v>
      </c>
      <c r="B18" s="74" t="s">
        <v>22</v>
      </c>
      <c r="C18" s="74" t="s">
        <v>23</v>
      </c>
      <c r="D18" s="74" t="s">
        <v>719</v>
      </c>
      <c r="E18" s="246" t="s">
        <v>720</v>
      </c>
      <c r="F18" s="246"/>
      <c r="G18" s="247" t="s">
        <v>17</v>
      </c>
      <c r="H18" s="248"/>
      <c r="I18" s="249"/>
      <c r="J18" s="75" t="s">
        <v>721</v>
      </c>
      <c r="K18" s="76"/>
      <c r="L18" s="76"/>
      <c r="M18" s="77"/>
      <c r="N18" s="157"/>
      <c r="V18" s="176"/>
    </row>
    <row r="19" spans="1:22" ht="114.75" x14ac:dyDescent="0.2">
      <c r="A19" s="364"/>
      <c r="B19" s="158" t="s">
        <v>855</v>
      </c>
      <c r="C19" s="159" t="s">
        <v>856</v>
      </c>
      <c r="D19" s="160">
        <v>44588</v>
      </c>
      <c r="E19" s="161"/>
      <c r="F19" s="162" t="s">
        <v>857</v>
      </c>
      <c r="G19" s="361"/>
      <c r="H19" s="362"/>
      <c r="I19" s="363"/>
      <c r="J19" s="163" t="s">
        <v>702</v>
      </c>
      <c r="K19" s="164"/>
      <c r="L19" s="165" t="s">
        <v>7</v>
      </c>
      <c r="M19" s="166">
        <v>259</v>
      </c>
      <c r="N19" s="157"/>
      <c r="V19" s="177"/>
    </row>
    <row r="20" spans="1:22" ht="22.5" x14ac:dyDescent="0.2">
      <c r="A20" s="364"/>
      <c r="B20" s="39" t="s">
        <v>33</v>
      </c>
      <c r="C20" s="39" t="s">
        <v>34</v>
      </c>
      <c r="D20" s="39" t="s">
        <v>727</v>
      </c>
      <c r="E20" s="252" t="s">
        <v>728</v>
      </c>
      <c r="F20" s="252"/>
      <c r="G20" s="253"/>
      <c r="H20" s="254"/>
      <c r="I20" s="255"/>
      <c r="J20" s="85" t="s">
        <v>729</v>
      </c>
      <c r="K20" s="86"/>
      <c r="L20" s="86"/>
      <c r="M20" s="178"/>
      <c r="N20" s="157"/>
      <c r="V20" s="179"/>
    </row>
    <row r="21" spans="1:22" ht="13.5" thickBot="1" x14ac:dyDescent="0.25">
      <c r="A21" s="365"/>
      <c r="B21" s="171" t="s">
        <v>858</v>
      </c>
      <c r="C21" s="171" t="s">
        <v>859</v>
      </c>
      <c r="D21" s="160">
        <v>44589</v>
      </c>
      <c r="E21" s="172" t="s">
        <v>706</v>
      </c>
      <c r="F21" s="162" t="s">
        <v>860</v>
      </c>
      <c r="G21" s="256"/>
      <c r="H21" s="257"/>
      <c r="I21" s="258"/>
      <c r="J21" s="85" t="s">
        <v>732</v>
      </c>
      <c r="K21" s="86"/>
      <c r="L21" s="86"/>
      <c r="M21" s="178"/>
      <c r="N21" s="157"/>
      <c r="V21" s="179"/>
    </row>
    <row r="22" spans="1:22" ht="24" thickTop="1" thickBot="1" x14ac:dyDescent="0.25">
      <c r="A22" s="243">
        <f>A18+1</f>
        <v>2</v>
      </c>
      <c r="B22" s="74" t="s">
        <v>22</v>
      </c>
      <c r="C22" s="74" t="s">
        <v>23</v>
      </c>
      <c r="D22" s="74" t="s">
        <v>719</v>
      </c>
      <c r="E22" s="246" t="s">
        <v>720</v>
      </c>
      <c r="F22" s="246"/>
      <c r="G22" s="246" t="s">
        <v>17</v>
      </c>
      <c r="H22" s="277"/>
      <c r="I22" s="93"/>
      <c r="J22" s="75" t="s">
        <v>721</v>
      </c>
      <c r="K22" s="76"/>
      <c r="L22" s="76"/>
      <c r="M22" s="77"/>
      <c r="N22" s="157"/>
      <c r="V22" s="179"/>
    </row>
    <row r="23" spans="1:22" ht="68.25" thickBot="1" x14ac:dyDescent="0.25">
      <c r="A23" s="274"/>
      <c r="B23" s="80" t="s">
        <v>861</v>
      </c>
      <c r="C23" s="80" t="s">
        <v>862</v>
      </c>
      <c r="D23" s="180">
        <v>44469</v>
      </c>
      <c r="E23" s="80"/>
      <c r="F23" s="80" t="s">
        <v>863</v>
      </c>
      <c r="G23" s="355"/>
      <c r="H23" s="356"/>
      <c r="I23" s="357"/>
      <c r="J23" s="82" t="s">
        <v>702</v>
      </c>
      <c r="K23" s="82"/>
      <c r="L23" s="165" t="s">
        <v>7</v>
      </c>
      <c r="M23" s="166">
        <v>219</v>
      </c>
      <c r="N23" s="157"/>
      <c r="V23" s="179"/>
    </row>
    <row r="24" spans="1:22" ht="23.25" thickBot="1" x14ac:dyDescent="0.25">
      <c r="A24" s="274"/>
      <c r="B24" s="39" t="s">
        <v>33</v>
      </c>
      <c r="C24" s="39" t="s">
        <v>34</v>
      </c>
      <c r="D24" s="39" t="s">
        <v>727</v>
      </c>
      <c r="E24" s="252" t="s">
        <v>728</v>
      </c>
      <c r="F24" s="252"/>
      <c r="G24" s="253"/>
      <c r="H24" s="254"/>
      <c r="I24" s="255"/>
      <c r="J24" s="85" t="s">
        <v>729</v>
      </c>
      <c r="K24" s="86"/>
      <c r="L24" s="86"/>
      <c r="M24" s="178"/>
      <c r="N24" s="157"/>
      <c r="V24" s="179"/>
    </row>
    <row r="25" spans="1:22" ht="23.25" thickBot="1" x14ac:dyDescent="0.25">
      <c r="A25" s="354"/>
      <c r="B25" s="89" t="s">
        <v>864</v>
      </c>
      <c r="C25" s="89" t="s">
        <v>865</v>
      </c>
      <c r="D25" s="90">
        <v>44470</v>
      </c>
      <c r="E25" s="91" t="s">
        <v>706</v>
      </c>
      <c r="F25" s="92" t="s">
        <v>866</v>
      </c>
      <c r="G25" s="358"/>
      <c r="H25" s="359"/>
      <c r="I25" s="360"/>
      <c r="J25" s="85" t="s">
        <v>732</v>
      </c>
      <c r="K25" s="86"/>
      <c r="L25" s="86"/>
      <c r="M25" s="178"/>
      <c r="N25" s="157"/>
      <c r="V25" s="179"/>
    </row>
    <row r="26" spans="1:22" ht="24" thickTop="1" thickBot="1" x14ac:dyDescent="0.25">
      <c r="A26" s="243">
        <f>A22+1</f>
        <v>3</v>
      </c>
      <c r="B26" s="74" t="s">
        <v>22</v>
      </c>
      <c r="C26" s="74" t="s">
        <v>23</v>
      </c>
      <c r="D26" s="74" t="s">
        <v>719</v>
      </c>
      <c r="E26" s="246" t="s">
        <v>720</v>
      </c>
      <c r="F26" s="246"/>
      <c r="G26" s="246" t="s">
        <v>17</v>
      </c>
      <c r="H26" s="277"/>
      <c r="I26" s="93"/>
      <c r="J26" s="75" t="s">
        <v>721</v>
      </c>
      <c r="K26" s="76"/>
      <c r="L26" s="76"/>
      <c r="M26" s="77"/>
      <c r="N26" s="157"/>
      <c r="V26" s="179"/>
    </row>
    <row r="27" spans="1:22" ht="20.45" customHeight="1" thickBot="1" x14ac:dyDescent="0.25">
      <c r="A27" s="274"/>
      <c r="B27" s="158" t="s">
        <v>867</v>
      </c>
      <c r="C27" s="158" t="s">
        <v>868</v>
      </c>
      <c r="D27" s="160">
        <v>44480</v>
      </c>
      <c r="E27" s="161"/>
      <c r="F27" s="162" t="s">
        <v>869</v>
      </c>
      <c r="G27" s="361" t="s">
        <v>870</v>
      </c>
      <c r="H27" s="362"/>
      <c r="I27" s="363"/>
      <c r="J27" s="52" t="s">
        <v>37</v>
      </c>
      <c r="K27" s="164"/>
      <c r="L27" s="181" t="s">
        <v>7</v>
      </c>
      <c r="M27" s="182">
        <v>1199</v>
      </c>
      <c r="N27" s="157"/>
      <c r="P27" s="163" t="s">
        <v>871</v>
      </c>
      <c r="V27" s="179"/>
    </row>
    <row r="28" spans="1:22" ht="23.25" thickBot="1" x14ac:dyDescent="0.25">
      <c r="A28" s="274"/>
      <c r="B28" s="39" t="s">
        <v>33</v>
      </c>
      <c r="C28" s="39" t="s">
        <v>34</v>
      </c>
      <c r="D28" s="39" t="s">
        <v>727</v>
      </c>
      <c r="E28" s="252" t="s">
        <v>728</v>
      </c>
      <c r="F28" s="252"/>
      <c r="G28" s="253"/>
      <c r="H28" s="254"/>
      <c r="I28" s="255"/>
      <c r="J28" s="167"/>
      <c r="K28" s="168"/>
      <c r="L28" s="169"/>
      <c r="M28" s="170"/>
      <c r="N28" s="157"/>
      <c r="V28" s="179"/>
    </row>
    <row r="29" spans="1:22" ht="23.25" thickBot="1" x14ac:dyDescent="0.25">
      <c r="A29" s="354"/>
      <c r="B29" s="171" t="s">
        <v>872</v>
      </c>
      <c r="C29" s="171" t="s">
        <v>873</v>
      </c>
      <c r="D29" s="160">
        <v>44482</v>
      </c>
      <c r="E29" s="172" t="s">
        <v>706</v>
      </c>
      <c r="F29" s="162" t="s">
        <v>874</v>
      </c>
      <c r="G29" s="358"/>
      <c r="H29" s="359"/>
      <c r="I29" s="360"/>
      <c r="J29" s="173"/>
      <c r="K29" s="174"/>
      <c r="L29" s="174"/>
      <c r="M29" s="175"/>
      <c r="N29" s="157"/>
      <c r="V29" s="179"/>
    </row>
    <row r="30" spans="1:22" ht="24" thickTop="1" thickBot="1" x14ac:dyDescent="0.25">
      <c r="A30" s="243">
        <f t="shared" ref="A30" si="0">A26+1</f>
        <v>4</v>
      </c>
      <c r="B30" s="74" t="s">
        <v>22</v>
      </c>
      <c r="C30" s="74" t="s">
        <v>23</v>
      </c>
      <c r="D30" s="74" t="s">
        <v>719</v>
      </c>
      <c r="E30" s="246" t="s">
        <v>720</v>
      </c>
      <c r="F30" s="246"/>
      <c r="G30" s="246" t="s">
        <v>17</v>
      </c>
      <c r="H30" s="277"/>
      <c r="I30" s="93"/>
      <c r="J30" s="75" t="s">
        <v>721</v>
      </c>
      <c r="K30" s="76"/>
      <c r="L30" s="76"/>
      <c r="M30" s="77"/>
      <c r="N30" s="157"/>
      <c r="V30" s="179"/>
    </row>
    <row r="31" spans="1:22" ht="13.5" thickBot="1" x14ac:dyDescent="0.25">
      <c r="A31" s="274"/>
      <c r="B31" s="80"/>
      <c r="C31" s="80"/>
      <c r="D31" s="180"/>
      <c r="E31" s="80"/>
      <c r="F31" s="80"/>
      <c r="G31" s="355"/>
      <c r="H31" s="356"/>
      <c r="I31" s="357"/>
      <c r="J31" s="82" t="s">
        <v>721</v>
      </c>
      <c r="K31" s="82"/>
      <c r="L31" s="82"/>
      <c r="M31" s="183"/>
      <c r="N31" s="157"/>
      <c r="V31" s="179"/>
    </row>
    <row r="32" spans="1:22" ht="23.25" thickBot="1" x14ac:dyDescent="0.25">
      <c r="A32" s="274"/>
      <c r="B32" s="39" t="s">
        <v>33</v>
      </c>
      <c r="C32" s="39" t="s">
        <v>34</v>
      </c>
      <c r="D32" s="39" t="s">
        <v>727</v>
      </c>
      <c r="E32" s="252" t="s">
        <v>728</v>
      </c>
      <c r="F32" s="252"/>
      <c r="G32" s="253"/>
      <c r="H32" s="254"/>
      <c r="I32" s="255"/>
      <c r="J32" s="85" t="s">
        <v>729</v>
      </c>
      <c r="K32" s="86"/>
      <c r="L32" s="86"/>
      <c r="M32" s="178"/>
      <c r="N32" s="157"/>
      <c r="V32" s="179"/>
    </row>
    <row r="33" spans="1:22" ht="13.5" thickBot="1" x14ac:dyDescent="0.25">
      <c r="A33" s="354"/>
      <c r="B33" s="89"/>
      <c r="C33" s="89"/>
      <c r="D33" s="184"/>
      <c r="E33" s="91" t="s">
        <v>706</v>
      </c>
      <c r="F33" s="92"/>
      <c r="G33" s="358"/>
      <c r="H33" s="359"/>
      <c r="I33" s="360"/>
      <c r="J33" s="85" t="s">
        <v>732</v>
      </c>
      <c r="K33" s="86"/>
      <c r="L33" s="86"/>
      <c r="M33" s="178"/>
      <c r="N33" s="157"/>
      <c r="V33" s="179"/>
    </row>
    <row r="34" spans="1:22" ht="24" thickTop="1" thickBot="1" x14ac:dyDescent="0.25">
      <c r="A34" s="243">
        <f t="shared" ref="A34" si="1">A30+1</f>
        <v>5</v>
      </c>
      <c r="B34" s="74" t="s">
        <v>22</v>
      </c>
      <c r="C34" s="74" t="s">
        <v>23</v>
      </c>
      <c r="D34" s="74" t="s">
        <v>719</v>
      </c>
      <c r="E34" s="246" t="s">
        <v>720</v>
      </c>
      <c r="F34" s="246"/>
      <c r="G34" s="246" t="s">
        <v>17</v>
      </c>
      <c r="H34" s="277"/>
      <c r="I34" s="93"/>
      <c r="J34" s="75" t="s">
        <v>721</v>
      </c>
      <c r="K34" s="76"/>
      <c r="L34" s="76"/>
      <c r="M34" s="77"/>
      <c r="N34" s="157"/>
      <c r="V34" s="179"/>
    </row>
    <row r="35" spans="1:22" ht="13.5" thickBot="1" x14ac:dyDescent="0.25">
      <c r="A35" s="274"/>
      <c r="B35" s="80"/>
      <c r="C35" s="80"/>
      <c r="D35" s="180"/>
      <c r="E35" s="80"/>
      <c r="F35" s="80"/>
      <c r="G35" s="355"/>
      <c r="H35" s="356"/>
      <c r="I35" s="357"/>
      <c r="J35" s="82" t="s">
        <v>721</v>
      </c>
      <c r="K35" s="82"/>
      <c r="L35" s="82"/>
      <c r="M35" s="183"/>
      <c r="N35" s="157"/>
      <c r="V35" s="179"/>
    </row>
    <row r="36" spans="1:22" ht="23.25" thickBot="1" x14ac:dyDescent="0.25">
      <c r="A36" s="274"/>
      <c r="B36" s="39" t="s">
        <v>33</v>
      </c>
      <c r="C36" s="39" t="s">
        <v>34</v>
      </c>
      <c r="D36" s="39" t="s">
        <v>727</v>
      </c>
      <c r="E36" s="252" t="s">
        <v>728</v>
      </c>
      <c r="F36" s="252"/>
      <c r="G36" s="253"/>
      <c r="H36" s="254"/>
      <c r="I36" s="255"/>
      <c r="J36" s="85" t="s">
        <v>729</v>
      </c>
      <c r="K36" s="86"/>
      <c r="L36" s="86"/>
      <c r="M36" s="178"/>
      <c r="N36" s="157"/>
      <c r="V36" s="179"/>
    </row>
    <row r="37" spans="1:22" ht="13.5" thickBot="1" x14ac:dyDescent="0.25">
      <c r="A37" s="354"/>
      <c r="B37" s="89"/>
      <c r="C37" s="89"/>
      <c r="D37" s="184"/>
      <c r="E37" s="91" t="s">
        <v>706</v>
      </c>
      <c r="F37" s="92"/>
      <c r="G37" s="358"/>
      <c r="H37" s="359"/>
      <c r="I37" s="360"/>
      <c r="J37" s="85" t="s">
        <v>732</v>
      </c>
      <c r="K37" s="86"/>
      <c r="L37" s="86"/>
      <c r="M37" s="178"/>
      <c r="N37" s="157"/>
      <c r="V37" s="179"/>
    </row>
    <row r="38" spans="1:22" ht="24" thickTop="1" thickBot="1" x14ac:dyDescent="0.25">
      <c r="A38" s="243">
        <f t="shared" ref="A38" si="2">A34+1</f>
        <v>6</v>
      </c>
      <c r="B38" s="74" t="s">
        <v>22</v>
      </c>
      <c r="C38" s="74" t="s">
        <v>23</v>
      </c>
      <c r="D38" s="74" t="s">
        <v>719</v>
      </c>
      <c r="E38" s="246" t="s">
        <v>720</v>
      </c>
      <c r="F38" s="246"/>
      <c r="G38" s="246" t="s">
        <v>17</v>
      </c>
      <c r="H38" s="277"/>
      <c r="I38" s="93"/>
      <c r="J38" s="75" t="s">
        <v>721</v>
      </c>
      <c r="K38" s="76"/>
      <c r="L38" s="76"/>
      <c r="M38" s="77"/>
      <c r="N38" s="157"/>
      <c r="V38" s="179"/>
    </row>
    <row r="39" spans="1:22" ht="13.5" thickBot="1" x14ac:dyDescent="0.25">
      <c r="A39" s="274"/>
      <c r="B39" s="80"/>
      <c r="C39" s="80"/>
      <c r="D39" s="180"/>
      <c r="E39" s="80"/>
      <c r="F39" s="80"/>
      <c r="G39" s="355"/>
      <c r="H39" s="356"/>
      <c r="I39" s="357"/>
      <c r="J39" s="82" t="s">
        <v>721</v>
      </c>
      <c r="K39" s="82"/>
      <c r="L39" s="82"/>
      <c r="M39" s="183"/>
      <c r="N39" s="157"/>
      <c r="V39" s="179"/>
    </row>
    <row r="40" spans="1:22" ht="23.25" thickBot="1" x14ac:dyDescent="0.25">
      <c r="A40" s="274"/>
      <c r="B40" s="39" t="s">
        <v>33</v>
      </c>
      <c r="C40" s="39" t="s">
        <v>34</v>
      </c>
      <c r="D40" s="39" t="s">
        <v>727</v>
      </c>
      <c r="E40" s="252" t="s">
        <v>728</v>
      </c>
      <c r="F40" s="252"/>
      <c r="G40" s="253"/>
      <c r="H40" s="254"/>
      <c r="I40" s="255"/>
      <c r="J40" s="85" t="s">
        <v>729</v>
      </c>
      <c r="K40" s="86"/>
      <c r="L40" s="86"/>
      <c r="M40" s="178"/>
      <c r="N40" s="157"/>
      <c r="V40" s="179"/>
    </row>
    <row r="41" spans="1:22" ht="13.5" thickBot="1" x14ac:dyDescent="0.25">
      <c r="A41" s="354"/>
      <c r="B41" s="89"/>
      <c r="C41" s="89"/>
      <c r="D41" s="184"/>
      <c r="E41" s="91" t="s">
        <v>706</v>
      </c>
      <c r="F41" s="92"/>
      <c r="G41" s="358"/>
      <c r="H41" s="359"/>
      <c r="I41" s="360"/>
      <c r="J41" s="85" t="s">
        <v>732</v>
      </c>
      <c r="K41" s="86"/>
      <c r="L41" s="86"/>
      <c r="M41" s="178"/>
      <c r="N41" s="157"/>
      <c r="V41" s="179"/>
    </row>
    <row r="42" spans="1:22" ht="24" thickTop="1" thickBot="1" x14ac:dyDescent="0.25">
      <c r="A42" s="243">
        <f t="shared" ref="A42" si="3">A38+1</f>
        <v>7</v>
      </c>
      <c r="B42" s="74" t="s">
        <v>22</v>
      </c>
      <c r="C42" s="74" t="s">
        <v>23</v>
      </c>
      <c r="D42" s="74" t="s">
        <v>719</v>
      </c>
      <c r="E42" s="246" t="s">
        <v>720</v>
      </c>
      <c r="F42" s="246"/>
      <c r="G42" s="246" t="s">
        <v>17</v>
      </c>
      <c r="H42" s="277"/>
      <c r="I42" s="93"/>
      <c r="J42" s="75" t="s">
        <v>721</v>
      </c>
      <c r="K42" s="76"/>
      <c r="L42" s="76"/>
      <c r="M42" s="77"/>
      <c r="N42" s="157"/>
      <c r="V42" s="179"/>
    </row>
    <row r="43" spans="1:22" ht="13.5" thickBot="1" x14ac:dyDescent="0.25">
      <c r="A43" s="274"/>
      <c r="B43" s="80"/>
      <c r="C43" s="80"/>
      <c r="D43" s="180"/>
      <c r="E43" s="80"/>
      <c r="F43" s="80"/>
      <c r="G43" s="355"/>
      <c r="H43" s="356"/>
      <c r="I43" s="357"/>
      <c r="J43" s="82" t="s">
        <v>721</v>
      </c>
      <c r="K43" s="82"/>
      <c r="L43" s="82"/>
      <c r="M43" s="183"/>
      <c r="N43" s="157"/>
      <c r="V43" s="179"/>
    </row>
    <row r="44" spans="1:22" ht="23.25" thickBot="1" x14ac:dyDescent="0.25">
      <c r="A44" s="274"/>
      <c r="B44" s="39" t="s">
        <v>33</v>
      </c>
      <c r="C44" s="39" t="s">
        <v>34</v>
      </c>
      <c r="D44" s="39" t="s">
        <v>727</v>
      </c>
      <c r="E44" s="252" t="s">
        <v>728</v>
      </c>
      <c r="F44" s="252"/>
      <c r="G44" s="253"/>
      <c r="H44" s="254"/>
      <c r="I44" s="255"/>
      <c r="J44" s="85" t="s">
        <v>729</v>
      </c>
      <c r="K44" s="86"/>
      <c r="L44" s="86"/>
      <c r="M44" s="178"/>
      <c r="N44" s="157"/>
      <c r="V44" s="179"/>
    </row>
    <row r="45" spans="1:22" ht="13.5" thickBot="1" x14ac:dyDescent="0.25">
      <c r="A45" s="354"/>
      <c r="B45" s="89"/>
      <c r="C45" s="89"/>
      <c r="D45" s="184"/>
      <c r="E45" s="91" t="s">
        <v>706</v>
      </c>
      <c r="F45" s="92"/>
      <c r="G45" s="358"/>
      <c r="H45" s="359"/>
      <c r="I45" s="360"/>
      <c r="J45" s="85" t="s">
        <v>732</v>
      </c>
      <c r="K45" s="86"/>
      <c r="L45" s="86"/>
      <c r="M45" s="178"/>
      <c r="N45" s="157"/>
      <c r="V45" s="179"/>
    </row>
    <row r="46" spans="1:22" ht="24" thickTop="1" thickBot="1" x14ac:dyDescent="0.25">
      <c r="A46" s="243">
        <f t="shared" ref="A46" si="4">A42+1</f>
        <v>8</v>
      </c>
      <c r="B46" s="74" t="s">
        <v>22</v>
      </c>
      <c r="C46" s="74" t="s">
        <v>23</v>
      </c>
      <c r="D46" s="74" t="s">
        <v>719</v>
      </c>
      <c r="E46" s="246" t="s">
        <v>720</v>
      </c>
      <c r="F46" s="246"/>
      <c r="G46" s="246" t="s">
        <v>17</v>
      </c>
      <c r="H46" s="277"/>
      <c r="I46" s="93"/>
      <c r="J46" s="75" t="s">
        <v>721</v>
      </c>
      <c r="K46" s="76"/>
      <c r="L46" s="76"/>
      <c r="M46" s="77"/>
      <c r="N46" s="157"/>
      <c r="V46" s="179"/>
    </row>
    <row r="47" spans="1:22" ht="13.5" thickBot="1" x14ac:dyDescent="0.25">
      <c r="A47" s="274"/>
      <c r="B47" s="80"/>
      <c r="C47" s="80"/>
      <c r="D47" s="180"/>
      <c r="E47" s="80"/>
      <c r="F47" s="80"/>
      <c r="G47" s="355"/>
      <c r="H47" s="356"/>
      <c r="I47" s="357"/>
      <c r="J47" s="82" t="s">
        <v>721</v>
      </c>
      <c r="K47" s="82"/>
      <c r="L47" s="82"/>
      <c r="M47" s="183"/>
      <c r="N47" s="157"/>
      <c r="V47" s="179"/>
    </row>
    <row r="48" spans="1:22" ht="23.25" thickBot="1" x14ac:dyDescent="0.25">
      <c r="A48" s="274"/>
      <c r="B48" s="39" t="s">
        <v>33</v>
      </c>
      <c r="C48" s="39" t="s">
        <v>34</v>
      </c>
      <c r="D48" s="39" t="s">
        <v>727</v>
      </c>
      <c r="E48" s="252" t="s">
        <v>728</v>
      </c>
      <c r="F48" s="252"/>
      <c r="G48" s="253"/>
      <c r="H48" s="254"/>
      <c r="I48" s="255"/>
      <c r="J48" s="85" t="s">
        <v>729</v>
      </c>
      <c r="K48" s="86"/>
      <c r="L48" s="86"/>
      <c r="M48" s="178"/>
      <c r="N48" s="157"/>
      <c r="V48" s="179"/>
    </row>
    <row r="49" spans="1:22" ht="13.5" thickBot="1" x14ac:dyDescent="0.25">
      <c r="A49" s="354"/>
      <c r="B49" s="89"/>
      <c r="C49" s="89"/>
      <c r="D49" s="184"/>
      <c r="E49" s="91" t="s">
        <v>706</v>
      </c>
      <c r="F49" s="92"/>
      <c r="G49" s="358"/>
      <c r="H49" s="359"/>
      <c r="I49" s="360"/>
      <c r="J49" s="85" t="s">
        <v>732</v>
      </c>
      <c r="K49" s="86"/>
      <c r="L49" s="86"/>
      <c r="M49" s="178"/>
      <c r="N49" s="157"/>
      <c r="V49" s="179"/>
    </row>
    <row r="50" spans="1:22" ht="24" thickTop="1" thickBot="1" x14ac:dyDescent="0.25">
      <c r="A50" s="243">
        <f t="shared" ref="A50" si="5">A46+1</f>
        <v>9</v>
      </c>
      <c r="B50" s="74" t="s">
        <v>22</v>
      </c>
      <c r="C50" s="74" t="s">
        <v>23</v>
      </c>
      <c r="D50" s="74" t="s">
        <v>719</v>
      </c>
      <c r="E50" s="246" t="s">
        <v>720</v>
      </c>
      <c r="F50" s="246"/>
      <c r="G50" s="246" t="s">
        <v>17</v>
      </c>
      <c r="H50" s="277"/>
      <c r="I50" s="93"/>
      <c r="J50" s="75" t="s">
        <v>721</v>
      </c>
      <c r="K50" s="76"/>
      <c r="L50" s="76"/>
      <c r="M50" s="77"/>
      <c r="N50" s="157"/>
      <c r="V50" s="179"/>
    </row>
    <row r="51" spans="1:22" ht="13.5" thickBot="1" x14ac:dyDescent="0.25">
      <c r="A51" s="274"/>
      <c r="B51" s="80"/>
      <c r="C51" s="80"/>
      <c r="D51" s="180"/>
      <c r="E51" s="80"/>
      <c r="F51" s="80"/>
      <c r="G51" s="355"/>
      <c r="H51" s="356"/>
      <c r="I51" s="357"/>
      <c r="J51" s="82" t="s">
        <v>721</v>
      </c>
      <c r="K51" s="82"/>
      <c r="L51" s="82"/>
      <c r="M51" s="183"/>
      <c r="N51" s="157"/>
      <c r="V51" s="179"/>
    </row>
    <row r="52" spans="1:22" ht="23.25" thickBot="1" x14ac:dyDescent="0.25">
      <c r="A52" s="274"/>
      <c r="B52" s="39" t="s">
        <v>33</v>
      </c>
      <c r="C52" s="39" t="s">
        <v>34</v>
      </c>
      <c r="D52" s="39" t="s">
        <v>727</v>
      </c>
      <c r="E52" s="252" t="s">
        <v>728</v>
      </c>
      <c r="F52" s="252"/>
      <c r="G52" s="253"/>
      <c r="H52" s="254"/>
      <c r="I52" s="255"/>
      <c r="J52" s="85" t="s">
        <v>729</v>
      </c>
      <c r="K52" s="86"/>
      <c r="L52" s="86"/>
      <c r="M52" s="178"/>
      <c r="N52" s="157"/>
      <c r="V52" s="179"/>
    </row>
    <row r="53" spans="1:22" ht="13.5" thickBot="1" x14ac:dyDescent="0.25">
      <c r="A53" s="354"/>
      <c r="B53" s="89"/>
      <c r="C53" s="89"/>
      <c r="D53" s="184"/>
      <c r="E53" s="91" t="s">
        <v>706</v>
      </c>
      <c r="F53" s="92"/>
      <c r="G53" s="358"/>
      <c r="H53" s="359"/>
      <c r="I53" s="360"/>
      <c r="J53" s="85" t="s">
        <v>732</v>
      </c>
      <c r="K53" s="86"/>
      <c r="L53" s="86"/>
      <c r="M53" s="178"/>
      <c r="N53" s="157"/>
      <c r="V53" s="179"/>
    </row>
    <row r="54" spans="1:22" ht="24" thickTop="1" thickBot="1" x14ac:dyDescent="0.25">
      <c r="A54" s="243">
        <f t="shared" ref="A54" si="6">A50+1</f>
        <v>10</v>
      </c>
      <c r="B54" s="74" t="s">
        <v>22</v>
      </c>
      <c r="C54" s="74" t="s">
        <v>23</v>
      </c>
      <c r="D54" s="74" t="s">
        <v>719</v>
      </c>
      <c r="E54" s="246" t="s">
        <v>720</v>
      </c>
      <c r="F54" s="246"/>
      <c r="G54" s="246" t="s">
        <v>17</v>
      </c>
      <c r="H54" s="277"/>
      <c r="I54" s="93"/>
      <c r="J54" s="75" t="s">
        <v>721</v>
      </c>
      <c r="K54" s="76"/>
      <c r="L54" s="76"/>
      <c r="M54" s="77"/>
      <c r="N54" s="157"/>
      <c r="V54" s="179"/>
    </row>
    <row r="55" spans="1:22" ht="13.5" thickBot="1" x14ac:dyDescent="0.25">
      <c r="A55" s="274"/>
      <c r="B55" s="80"/>
      <c r="C55" s="80"/>
      <c r="D55" s="180"/>
      <c r="E55" s="80"/>
      <c r="F55" s="80"/>
      <c r="G55" s="355"/>
      <c r="H55" s="356"/>
      <c r="I55" s="357"/>
      <c r="J55" s="82" t="s">
        <v>721</v>
      </c>
      <c r="K55" s="82"/>
      <c r="L55" s="82"/>
      <c r="M55" s="183"/>
      <c r="N55" s="157"/>
      <c r="P55" s="185"/>
      <c r="V55" s="179"/>
    </row>
    <row r="56" spans="1:22" ht="23.25" thickBot="1" x14ac:dyDescent="0.25">
      <c r="A56" s="274"/>
      <c r="B56" s="39" t="s">
        <v>33</v>
      </c>
      <c r="C56" s="39" t="s">
        <v>34</v>
      </c>
      <c r="D56" s="39" t="s">
        <v>727</v>
      </c>
      <c r="E56" s="252" t="s">
        <v>728</v>
      </c>
      <c r="F56" s="252"/>
      <c r="G56" s="253"/>
      <c r="H56" s="254"/>
      <c r="I56" s="255"/>
      <c r="J56" s="85" t="s">
        <v>729</v>
      </c>
      <c r="K56" s="86"/>
      <c r="L56" s="86"/>
      <c r="M56" s="178"/>
      <c r="N56" s="157"/>
      <c r="V56" s="179"/>
    </row>
    <row r="57" spans="1:22" s="185" customFormat="1" ht="13.5" thickBot="1" x14ac:dyDescent="0.25">
      <c r="A57" s="354"/>
      <c r="B57" s="89"/>
      <c r="C57" s="89"/>
      <c r="D57" s="184"/>
      <c r="E57" s="91" t="s">
        <v>706</v>
      </c>
      <c r="F57" s="92"/>
      <c r="G57" s="358"/>
      <c r="H57" s="359"/>
      <c r="I57" s="360"/>
      <c r="J57" s="85" t="s">
        <v>732</v>
      </c>
      <c r="K57" s="86"/>
      <c r="L57" s="86"/>
      <c r="M57" s="178"/>
      <c r="N57" s="186"/>
      <c r="P57" s="141"/>
      <c r="Q57" s="141"/>
      <c r="V57" s="179"/>
    </row>
    <row r="58" spans="1:22" ht="24" thickTop="1" thickBot="1" x14ac:dyDescent="0.25">
      <c r="A58" s="243">
        <f t="shared" ref="A58" si="7">A54+1</f>
        <v>11</v>
      </c>
      <c r="B58" s="74" t="s">
        <v>22</v>
      </c>
      <c r="C58" s="74" t="s">
        <v>23</v>
      </c>
      <c r="D58" s="74" t="s">
        <v>719</v>
      </c>
      <c r="E58" s="246" t="s">
        <v>720</v>
      </c>
      <c r="F58" s="246"/>
      <c r="G58" s="246" t="s">
        <v>17</v>
      </c>
      <c r="H58" s="277"/>
      <c r="I58" s="93"/>
      <c r="J58" s="75" t="s">
        <v>721</v>
      </c>
      <c r="K58" s="76"/>
      <c r="L58" s="76"/>
      <c r="M58" s="77"/>
      <c r="N58" s="157"/>
      <c r="V58" s="179"/>
    </row>
    <row r="59" spans="1:22" ht="13.5" thickBot="1" x14ac:dyDescent="0.25">
      <c r="A59" s="274"/>
      <c r="B59" s="80"/>
      <c r="C59" s="80"/>
      <c r="D59" s="180"/>
      <c r="E59" s="80"/>
      <c r="F59" s="80"/>
      <c r="G59" s="355"/>
      <c r="H59" s="356"/>
      <c r="I59" s="357"/>
      <c r="J59" s="82" t="s">
        <v>721</v>
      </c>
      <c r="K59" s="82"/>
      <c r="L59" s="82"/>
      <c r="M59" s="183"/>
      <c r="N59" s="157"/>
      <c r="V59" s="179"/>
    </row>
    <row r="60" spans="1:22" ht="23.25" thickBot="1" x14ac:dyDescent="0.25">
      <c r="A60" s="274"/>
      <c r="B60" s="39" t="s">
        <v>33</v>
      </c>
      <c r="C60" s="39" t="s">
        <v>34</v>
      </c>
      <c r="D60" s="39" t="s">
        <v>727</v>
      </c>
      <c r="E60" s="252" t="s">
        <v>728</v>
      </c>
      <c r="F60" s="252"/>
      <c r="G60" s="253"/>
      <c r="H60" s="254"/>
      <c r="I60" s="255"/>
      <c r="J60" s="85" t="s">
        <v>729</v>
      </c>
      <c r="K60" s="86"/>
      <c r="L60" s="86"/>
      <c r="M60" s="178"/>
      <c r="N60" s="157"/>
      <c r="V60" s="179"/>
    </row>
    <row r="61" spans="1:22" ht="13.5" thickBot="1" x14ac:dyDescent="0.25">
      <c r="A61" s="354"/>
      <c r="B61" s="89"/>
      <c r="C61" s="89"/>
      <c r="D61" s="184"/>
      <c r="E61" s="91" t="s">
        <v>706</v>
      </c>
      <c r="F61" s="92"/>
      <c r="G61" s="358"/>
      <c r="H61" s="359"/>
      <c r="I61" s="360"/>
      <c r="J61" s="85" t="s">
        <v>732</v>
      </c>
      <c r="K61" s="86"/>
      <c r="L61" s="86"/>
      <c r="M61" s="178"/>
      <c r="N61" s="157"/>
      <c r="V61" s="179"/>
    </row>
    <row r="62" spans="1:22" ht="24" thickTop="1" thickBot="1" x14ac:dyDescent="0.25">
      <c r="A62" s="243">
        <f t="shared" ref="A62" si="8">A58+1</f>
        <v>12</v>
      </c>
      <c r="B62" s="74" t="s">
        <v>22</v>
      </c>
      <c r="C62" s="74" t="s">
        <v>23</v>
      </c>
      <c r="D62" s="74" t="s">
        <v>719</v>
      </c>
      <c r="E62" s="246" t="s">
        <v>720</v>
      </c>
      <c r="F62" s="246"/>
      <c r="G62" s="246" t="s">
        <v>17</v>
      </c>
      <c r="H62" s="277"/>
      <c r="I62" s="93"/>
      <c r="J62" s="75" t="s">
        <v>721</v>
      </c>
      <c r="K62" s="76"/>
      <c r="L62" s="76"/>
      <c r="M62" s="77"/>
      <c r="N62" s="157"/>
      <c r="V62" s="179"/>
    </row>
    <row r="63" spans="1:22" ht="13.5" thickBot="1" x14ac:dyDescent="0.25">
      <c r="A63" s="274"/>
      <c r="B63" s="80"/>
      <c r="C63" s="80"/>
      <c r="D63" s="180"/>
      <c r="E63" s="80"/>
      <c r="F63" s="80"/>
      <c r="G63" s="355"/>
      <c r="H63" s="356"/>
      <c r="I63" s="357"/>
      <c r="J63" s="82" t="s">
        <v>721</v>
      </c>
      <c r="K63" s="82"/>
      <c r="L63" s="82"/>
      <c r="M63" s="183"/>
      <c r="N63" s="157"/>
      <c r="V63" s="179"/>
    </row>
    <row r="64" spans="1:22" ht="23.25" thickBot="1" x14ac:dyDescent="0.25">
      <c r="A64" s="274"/>
      <c r="B64" s="39" t="s">
        <v>33</v>
      </c>
      <c r="C64" s="39" t="s">
        <v>34</v>
      </c>
      <c r="D64" s="39" t="s">
        <v>727</v>
      </c>
      <c r="E64" s="252" t="s">
        <v>728</v>
      </c>
      <c r="F64" s="252"/>
      <c r="G64" s="253"/>
      <c r="H64" s="254"/>
      <c r="I64" s="255"/>
      <c r="J64" s="85" t="s">
        <v>729</v>
      </c>
      <c r="K64" s="86"/>
      <c r="L64" s="86"/>
      <c r="M64" s="178"/>
      <c r="N64" s="157"/>
      <c r="V64" s="179"/>
    </row>
    <row r="65" spans="1:22" ht="13.5" thickBot="1" x14ac:dyDescent="0.25">
      <c r="A65" s="354"/>
      <c r="B65" s="89"/>
      <c r="C65" s="89"/>
      <c r="D65" s="184"/>
      <c r="E65" s="91" t="s">
        <v>706</v>
      </c>
      <c r="F65" s="92"/>
      <c r="G65" s="358"/>
      <c r="H65" s="359"/>
      <c r="I65" s="360"/>
      <c r="J65" s="85" t="s">
        <v>732</v>
      </c>
      <c r="K65" s="86"/>
      <c r="L65" s="86"/>
      <c r="M65" s="178"/>
      <c r="N65" s="157"/>
      <c r="V65" s="179"/>
    </row>
    <row r="66" spans="1:22" ht="24" thickTop="1" thickBot="1" x14ac:dyDescent="0.25">
      <c r="A66" s="243">
        <f t="shared" ref="A66" si="9">A62+1</f>
        <v>13</v>
      </c>
      <c r="B66" s="74" t="s">
        <v>22</v>
      </c>
      <c r="C66" s="74" t="s">
        <v>23</v>
      </c>
      <c r="D66" s="74" t="s">
        <v>719</v>
      </c>
      <c r="E66" s="246" t="s">
        <v>720</v>
      </c>
      <c r="F66" s="246"/>
      <c r="G66" s="246" t="s">
        <v>17</v>
      </c>
      <c r="H66" s="277"/>
      <c r="I66" s="93"/>
      <c r="J66" s="75" t="s">
        <v>721</v>
      </c>
      <c r="K66" s="76"/>
      <c r="L66" s="76"/>
      <c r="M66" s="77"/>
      <c r="N66" s="157"/>
      <c r="V66" s="179"/>
    </row>
    <row r="67" spans="1:22" ht="13.5" thickBot="1" x14ac:dyDescent="0.25">
      <c r="A67" s="274"/>
      <c r="B67" s="80"/>
      <c r="C67" s="80"/>
      <c r="D67" s="180"/>
      <c r="E67" s="80"/>
      <c r="F67" s="80"/>
      <c r="G67" s="355"/>
      <c r="H67" s="356"/>
      <c r="I67" s="357"/>
      <c r="J67" s="82" t="s">
        <v>721</v>
      </c>
      <c r="K67" s="82"/>
      <c r="L67" s="82"/>
      <c r="M67" s="183"/>
      <c r="N67" s="157"/>
      <c r="V67" s="179"/>
    </row>
    <row r="68" spans="1:22" ht="23.25" thickBot="1" x14ac:dyDescent="0.25">
      <c r="A68" s="274"/>
      <c r="B68" s="39" t="s">
        <v>33</v>
      </c>
      <c r="C68" s="39" t="s">
        <v>34</v>
      </c>
      <c r="D68" s="39" t="s">
        <v>727</v>
      </c>
      <c r="E68" s="252" t="s">
        <v>728</v>
      </c>
      <c r="F68" s="252"/>
      <c r="G68" s="253"/>
      <c r="H68" s="254"/>
      <c r="I68" s="255"/>
      <c r="J68" s="85" t="s">
        <v>729</v>
      </c>
      <c r="K68" s="86"/>
      <c r="L68" s="86"/>
      <c r="M68" s="178"/>
      <c r="N68" s="157"/>
      <c r="V68" s="179"/>
    </row>
    <row r="69" spans="1:22" ht="13.5" thickBot="1" x14ac:dyDescent="0.25">
      <c r="A69" s="354"/>
      <c r="B69" s="89"/>
      <c r="C69" s="89"/>
      <c r="D69" s="184"/>
      <c r="E69" s="91" t="s">
        <v>706</v>
      </c>
      <c r="F69" s="92"/>
      <c r="G69" s="358"/>
      <c r="H69" s="359"/>
      <c r="I69" s="360"/>
      <c r="J69" s="85" t="s">
        <v>732</v>
      </c>
      <c r="K69" s="86"/>
      <c r="L69" s="86"/>
      <c r="M69" s="178"/>
      <c r="N69" s="157"/>
      <c r="V69" s="179"/>
    </row>
    <row r="70" spans="1:22" ht="24" thickTop="1" thickBot="1" x14ac:dyDescent="0.25">
      <c r="A70" s="243">
        <f t="shared" ref="A70" si="10">A66+1</f>
        <v>14</v>
      </c>
      <c r="B70" s="74" t="s">
        <v>22</v>
      </c>
      <c r="C70" s="74" t="s">
        <v>23</v>
      </c>
      <c r="D70" s="74" t="s">
        <v>719</v>
      </c>
      <c r="E70" s="246" t="s">
        <v>720</v>
      </c>
      <c r="F70" s="246"/>
      <c r="G70" s="246" t="s">
        <v>17</v>
      </c>
      <c r="H70" s="277"/>
      <c r="I70" s="93"/>
      <c r="J70" s="75" t="s">
        <v>721</v>
      </c>
      <c r="K70" s="76"/>
      <c r="L70" s="76"/>
      <c r="M70" s="77"/>
      <c r="N70" s="157"/>
      <c r="V70" s="179"/>
    </row>
    <row r="71" spans="1:22" ht="13.5" thickBot="1" x14ac:dyDescent="0.25">
      <c r="A71" s="274"/>
      <c r="B71" s="80"/>
      <c r="C71" s="80"/>
      <c r="D71" s="180"/>
      <c r="E71" s="80"/>
      <c r="F71" s="80"/>
      <c r="G71" s="355"/>
      <c r="H71" s="356"/>
      <c r="I71" s="357"/>
      <c r="J71" s="82" t="s">
        <v>721</v>
      </c>
      <c r="K71" s="82"/>
      <c r="L71" s="82"/>
      <c r="M71" s="183"/>
      <c r="N71" s="157"/>
      <c r="V71" s="187"/>
    </row>
    <row r="72" spans="1:22" ht="23.25" thickBot="1" x14ac:dyDescent="0.25">
      <c r="A72" s="274"/>
      <c r="B72" s="39" t="s">
        <v>33</v>
      </c>
      <c r="C72" s="39" t="s">
        <v>34</v>
      </c>
      <c r="D72" s="39" t="s">
        <v>727</v>
      </c>
      <c r="E72" s="252" t="s">
        <v>728</v>
      </c>
      <c r="F72" s="252"/>
      <c r="G72" s="253"/>
      <c r="H72" s="254"/>
      <c r="I72" s="255"/>
      <c r="J72" s="85" t="s">
        <v>729</v>
      </c>
      <c r="K72" s="86"/>
      <c r="L72" s="86"/>
      <c r="M72" s="178"/>
      <c r="N72" s="157"/>
      <c r="V72" s="179"/>
    </row>
    <row r="73" spans="1:22" ht="13.5" thickBot="1" x14ac:dyDescent="0.25">
      <c r="A73" s="354"/>
      <c r="B73" s="89"/>
      <c r="C73" s="89"/>
      <c r="D73" s="184"/>
      <c r="E73" s="91" t="s">
        <v>706</v>
      </c>
      <c r="F73" s="92"/>
      <c r="G73" s="358"/>
      <c r="H73" s="359"/>
      <c r="I73" s="360"/>
      <c r="J73" s="85" t="s">
        <v>732</v>
      </c>
      <c r="K73" s="86"/>
      <c r="L73" s="86"/>
      <c r="M73" s="178"/>
      <c r="N73" s="157"/>
      <c r="V73" s="179"/>
    </row>
    <row r="74" spans="1:22" ht="24" thickTop="1" thickBot="1" x14ac:dyDescent="0.25">
      <c r="A74" s="243">
        <f t="shared" ref="A74" si="11">A70+1</f>
        <v>15</v>
      </c>
      <c r="B74" s="74" t="s">
        <v>22</v>
      </c>
      <c r="C74" s="74" t="s">
        <v>23</v>
      </c>
      <c r="D74" s="74" t="s">
        <v>719</v>
      </c>
      <c r="E74" s="246" t="s">
        <v>720</v>
      </c>
      <c r="F74" s="246"/>
      <c r="G74" s="246" t="s">
        <v>17</v>
      </c>
      <c r="H74" s="277"/>
      <c r="I74" s="93"/>
      <c r="J74" s="75" t="s">
        <v>721</v>
      </c>
      <c r="K74" s="76"/>
      <c r="L74" s="76"/>
      <c r="M74" s="77"/>
      <c r="N74" s="157"/>
      <c r="V74" s="179"/>
    </row>
    <row r="75" spans="1:22" ht="13.5" thickBot="1" x14ac:dyDescent="0.25">
      <c r="A75" s="274"/>
      <c r="B75" s="80"/>
      <c r="C75" s="80"/>
      <c r="D75" s="180"/>
      <c r="E75" s="80"/>
      <c r="F75" s="80"/>
      <c r="G75" s="355"/>
      <c r="H75" s="356"/>
      <c r="I75" s="357"/>
      <c r="J75" s="82" t="s">
        <v>721</v>
      </c>
      <c r="K75" s="82"/>
      <c r="L75" s="82"/>
      <c r="M75" s="183"/>
      <c r="N75" s="157"/>
      <c r="V75" s="179"/>
    </row>
    <row r="76" spans="1:22" ht="23.25" thickBot="1" x14ac:dyDescent="0.25">
      <c r="A76" s="274"/>
      <c r="B76" s="39" t="s">
        <v>33</v>
      </c>
      <c r="C76" s="39" t="s">
        <v>34</v>
      </c>
      <c r="D76" s="39" t="s">
        <v>727</v>
      </c>
      <c r="E76" s="252" t="s">
        <v>728</v>
      </c>
      <c r="F76" s="252"/>
      <c r="G76" s="253"/>
      <c r="H76" s="254"/>
      <c r="I76" s="255"/>
      <c r="J76" s="85" t="s">
        <v>729</v>
      </c>
      <c r="K76" s="86"/>
      <c r="L76" s="86"/>
      <c r="M76" s="178"/>
      <c r="N76" s="157"/>
      <c r="V76" s="179"/>
    </row>
    <row r="77" spans="1:22" ht="13.5" thickBot="1" x14ac:dyDescent="0.25">
      <c r="A77" s="354"/>
      <c r="B77" s="89"/>
      <c r="C77" s="89"/>
      <c r="D77" s="184"/>
      <c r="E77" s="91" t="s">
        <v>706</v>
      </c>
      <c r="F77" s="92"/>
      <c r="G77" s="358"/>
      <c r="H77" s="359"/>
      <c r="I77" s="360"/>
      <c r="J77" s="85" t="s">
        <v>732</v>
      </c>
      <c r="K77" s="86"/>
      <c r="L77" s="86"/>
      <c r="M77" s="178"/>
      <c r="N77" s="157"/>
      <c r="V77" s="179"/>
    </row>
    <row r="78" spans="1:22" ht="24" thickTop="1" thickBot="1" x14ac:dyDescent="0.25">
      <c r="A78" s="243">
        <f t="shared" ref="A78" si="12">A74+1</f>
        <v>16</v>
      </c>
      <c r="B78" s="74" t="s">
        <v>22</v>
      </c>
      <c r="C78" s="74" t="s">
        <v>23</v>
      </c>
      <c r="D78" s="74" t="s">
        <v>719</v>
      </c>
      <c r="E78" s="246" t="s">
        <v>720</v>
      </c>
      <c r="F78" s="246"/>
      <c r="G78" s="246" t="s">
        <v>17</v>
      </c>
      <c r="H78" s="277"/>
      <c r="I78" s="93"/>
      <c r="J78" s="75" t="s">
        <v>721</v>
      </c>
      <c r="K78" s="76"/>
      <c r="L78" s="76"/>
      <c r="M78" s="77"/>
      <c r="N78" s="157"/>
      <c r="V78" s="179"/>
    </row>
    <row r="79" spans="1:22" ht="13.5" thickBot="1" x14ac:dyDescent="0.25">
      <c r="A79" s="274"/>
      <c r="B79" s="80"/>
      <c r="C79" s="80"/>
      <c r="D79" s="180"/>
      <c r="E79" s="80"/>
      <c r="F79" s="80"/>
      <c r="G79" s="355"/>
      <c r="H79" s="356"/>
      <c r="I79" s="357"/>
      <c r="J79" s="82" t="s">
        <v>721</v>
      </c>
      <c r="K79" s="82"/>
      <c r="L79" s="82"/>
      <c r="M79" s="183"/>
      <c r="N79" s="157"/>
      <c r="V79" s="179"/>
    </row>
    <row r="80" spans="1:22" ht="23.25" thickBot="1" x14ac:dyDescent="0.25">
      <c r="A80" s="274"/>
      <c r="B80" s="39" t="s">
        <v>33</v>
      </c>
      <c r="C80" s="39" t="s">
        <v>34</v>
      </c>
      <c r="D80" s="39" t="s">
        <v>727</v>
      </c>
      <c r="E80" s="252" t="s">
        <v>728</v>
      </c>
      <c r="F80" s="252"/>
      <c r="G80" s="253"/>
      <c r="H80" s="254"/>
      <c r="I80" s="255"/>
      <c r="J80" s="85" t="s">
        <v>729</v>
      </c>
      <c r="K80" s="86"/>
      <c r="L80" s="86"/>
      <c r="M80" s="178"/>
      <c r="N80" s="157"/>
      <c r="V80" s="179"/>
    </row>
    <row r="81" spans="1:22" ht="13.5" thickBot="1" x14ac:dyDescent="0.25">
      <c r="A81" s="354"/>
      <c r="B81" s="89"/>
      <c r="C81" s="89"/>
      <c r="D81" s="184"/>
      <c r="E81" s="91" t="s">
        <v>706</v>
      </c>
      <c r="F81" s="92"/>
      <c r="G81" s="358"/>
      <c r="H81" s="359"/>
      <c r="I81" s="360"/>
      <c r="J81" s="85" t="s">
        <v>732</v>
      </c>
      <c r="K81" s="86"/>
      <c r="L81" s="86"/>
      <c r="M81" s="178"/>
      <c r="N81" s="157"/>
      <c r="V81" s="179"/>
    </row>
    <row r="82" spans="1:22" ht="24" thickTop="1" thickBot="1" x14ac:dyDescent="0.25">
      <c r="A82" s="243">
        <f t="shared" ref="A82" si="13">A78+1</f>
        <v>17</v>
      </c>
      <c r="B82" s="74" t="s">
        <v>22</v>
      </c>
      <c r="C82" s="74" t="s">
        <v>23</v>
      </c>
      <c r="D82" s="74" t="s">
        <v>719</v>
      </c>
      <c r="E82" s="246" t="s">
        <v>720</v>
      </c>
      <c r="F82" s="246"/>
      <c r="G82" s="246" t="s">
        <v>17</v>
      </c>
      <c r="H82" s="277"/>
      <c r="I82" s="93"/>
      <c r="J82" s="75" t="s">
        <v>721</v>
      </c>
      <c r="K82" s="76"/>
      <c r="L82" s="76"/>
      <c r="M82" s="77"/>
      <c r="N82" s="157"/>
      <c r="V82" s="179"/>
    </row>
    <row r="83" spans="1:22" ht="13.5" thickBot="1" x14ac:dyDescent="0.25">
      <c r="A83" s="274"/>
      <c r="B83" s="80"/>
      <c r="C83" s="80"/>
      <c r="D83" s="180"/>
      <c r="E83" s="80"/>
      <c r="F83" s="80"/>
      <c r="G83" s="355"/>
      <c r="H83" s="356"/>
      <c r="I83" s="357"/>
      <c r="J83" s="82" t="s">
        <v>721</v>
      </c>
      <c r="K83" s="82"/>
      <c r="L83" s="82"/>
      <c r="M83" s="183"/>
      <c r="N83" s="157"/>
      <c r="V83" s="179"/>
    </row>
    <row r="84" spans="1:22" ht="23.25" thickBot="1" x14ac:dyDescent="0.25">
      <c r="A84" s="274"/>
      <c r="B84" s="39" t="s">
        <v>33</v>
      </c>
      <c r="C84" s="39" t="s">
        <v>34</v>
      </c>
      <c r="D84" s="39" t="s">
        <v>727</v>
      </c>
      <c r="E84" s="252" t="s">
        <v>728</v>
      </c>
      <c r="F84" s="252"/>
      <c r="G84" s="253"/>
      <c r="H84" s="254"/>
      <c r="I84" s="255"/>
      <c r="J84" s="85" t="s">
        <v>729</v>
      </c>
      <c r="K84" s="86"/>
      <c r="L84" s="86"/>
      <c r="M84" s="178"/>
      <c r="N84" s="157"/>
      <c r="V84" s="179"/>
    </row>
    <row r="85" spans="1:22" ht="13.5" thickBot="1" x14ac:dyDescent="0.25">
      <c r="A85" s="354"/>
      <c r="B85" s="89"/>
      <c r="C85" s="89"/>
      <c r="D85" s="184"/>
      <c r="E85" s="91" t="s">
        <v>706</v>
      </c>
      <c r="F85" s="92"/>
      <c r="G85" s="358"/>
      <c r="H85" s="359"/>
      <c r="I85" s="360"/>
      <c r="J85" s="85" t="s">
        <v>732</v>
      </c>
      <c r="K85" s="86"/>
      <c r="L85" s="86"/>
      <c r="M85" s="178"/>
      <c r="N85" s="157"/>
      <c r="V85" s="179"/>
    </row>
    <row r="86" spans="1:22" ht="24" thickTop="1" thickBot="1" x14ac:dyDescent="0.25">
      <c r="A86" s="243">
        <f t="shared" ref="A86" si="14">A82+1</f>
        <v>18</v>
      </c>
      <c r="B86" s="74" t="s">
        <v>22</v>
      </c>
      <c r="C86" s="74" t="s">
        <v>23</v>
      </c>
      <c r="D86" s="74" t="s">
        <v>719</v>
      </c>
      <c r="E86" s="246" t="s">
        <v>720</v>
      </c>
      <c r="F86" s="246"/>
      <c r="G86" s="246" t="s">
        <v>17</v>
      </c>
      <c r="H86" s="277"/>
      <c r="I86" s="93"/>
      <c r="J86" s="75" t="s">
        <v>721</v>
      </c>
      <c r="K86" s="76"/>
      <c r="L86" s="76"/>
      <c r="M86" s="77"/>
      <c r="N86" s="157"/>
      <c r="V86" s="179"/>
    </row>
    <row r="87" spans="1:22" ht="13.5" thickBot="1" x14ac:dyDescent="0.25">
      <c r="A87" s="274"/>
      <c r="B87" s="80"/>
      <c r="C87" s="80"/>
      <c r="D87" s="180"/>
      <c r="E87" s="80"/>
      <c r="F87" s="80"/>
      <c r="G87" s="355"/>
      <c r="H87" s="356"/>
      <c r="I87" s="357"/>
      <c r="J87" s="82" t="s">
        <v>721</v>
      </c>
      <c r="K87" s="82"/>
      <c r="L87" s="82"/>
      <c r="M87" s="183"/>
      <c r="N87" s="157"/>
      <c r="V87" s="179"/>
    </row>
    <row r="88" spans="1:22" ht="23.25" thickBot="1" x14ac:dyDescent="0.25">
      <c r="A88" s="274"/>
      <c r="B88" s="39" t="s">
        <v>33</v>
      </c>
      <c r="C88" s="39" t="s">
        <v>34</v>
      </c>
      <c r="D88" s="39" t="s">
        <v>727</v>
      </c>
      <c r="E88" s="252" t="s">
        <v>728</v>
      </c>
      <c r="F88" s="252"/>
      <c r="G88" s="253"/>
      <c r="H88" s="254"/>
      <c r="I88" s="255"/>
      <c r="J88" s="85" t="s">
        <v>729</v>
      </c>
      <c r="K88" s="86"/>
      <c r="L88" s="86"/>
      <c r="M88" s="178"/>
      <c r="N88" s="157"/>
      <c r="V88" s="179"/>
    </row>
    <row r="89" spans="1:22" ht="13.5" thickBot="1" x14ac:dyDescent="0.25">
      <c r="A89" s="354"/>
      <c r="B89" s="89"/>
      <c r="C89" s="89"/>
      <c r="D89" s="184"/>
      <c r="E89" s="91" t="s">
        <v>706</v>
      </c>
      <c r="F89" s="92"/>
      <c r="G89" s="358"/>
      <c r="H89" s="359"/>
      <c r="I89" s="360"/>
      <c r="J89" s="85" t="s">
        <v>732</v>
      </c>
      <c r="K89" s="86"/>
      <c r="L89" s="86"/>
      <c r="M89" s="178"/>
      <c r="N89" s="157"/>
      <c r="V89" s="179"/>
    </row>
    <row r="90" spans="1:22" ht="24" thickTop="1" thickBot="1" x14ac:dyDescent="0.25">
      <c r="A90" s="243">
        <f t="shared" ref="A90" si="15">A86+1</f>
        <v>19</v>
      </c>
      <c r="B90" s="74" t="s">
        <v>22</v>
      </c>
      <c r="C90" s="74" t="s">
        <v>23</v>
      </c>
      <c r="D90" s="74" t="s">
        <v>719</v>
      </c>
      <c r="E90" s="246" t="s">
        <v>720</v>
      </c>
      <c r="F90" s="246"/>
      <c r="G90" s="246" t="s">
        <v>17</v>
      </c>
      <c r="H90" s="277"/>
      <c r="I90" s="93"/>
      <c r="J90" s="75" t="s">
        <v>721</v>
      </c>
      <c r="K90" s="76"/>
      <c r="L90" s="76"/>
      <c r="M90" s="77"/>
      <c r="N90" s="157"/>
      <c r="V90" s="179"/>
    </row>
    <row r="91" spans="1:22" ht="13.5" thickBot="1" x14ac:dyDescent="0.25">
      <c r="A91" s="274"/>
      <c r="B91" s="80"/>
      <c r="C91" s="80"/>
      <c r="D91" s="180"/>
      <c r="E91" s="80"/>
      <c r="F91" s="80"/>
      <c r="G91" s="355"/>
      <c r="H91" s="356"/>
      <c r="I91" s="357"/>
      <c r="J91" s="82" t="s">
        <v>721</v>
      </c>
      <c r="K91" s="82"/>
      <c r="L91" s="82"/>
      <c r="M91" s="183"/>
      <c r="N91" s="157"/>
      <c r="V91" s="179"/>
    </row>
    <row r="92" spans="1:22" ht="23.25" thickBot="1" x14ac:dyDescent="0.25">
      <c r="A92" s="274"/>
      <c r="B92" s="39" t="s">
        <v>33</v>
      </c>
      <c r="C92" s="39" t="s">
        <v>34</v>
      </c>
      <c r="D92" s="39" t="s">
        <v>727</v>
      </c>
      <c r="E92" s="252" t="s">
        <v>728</v>
      </c>
      <c r="F92" s="252"/>
      <c r="G92" s="253"/>
      <c r="H92" s="254"/>
      <c r="I92" s="255"/>
      <c r="J92" s="85" t="s">
        <v>729</v>
      </c>
      <c r="K92" s="86"/>
      <c r="L92" s="86"/>
      <c r="M92" s="178"/>
      <c r="N92" s="157"/>
      <c r="V92" s="179"/>
    </row>
    <row r="93" spans="1:22" ht="13.5" thickBot="1" x14ac:dyDescent="0.25">
      <c r="A93" s="354"/>
      <c r="B93" s="89"/>
      <c r="C93" s="89"/>
      <c r="D93" s="184"/>
      <c r="E93" s="91" t="s">
        <v>706</v>
      </c>
      <c r="F93" s="92"/>
      <c r="G93" s="358"/>
      <c r="H93" s="359"/>
      <c r="I93" s="360"/>
      <c r="J93" s="85" t="s">
        <v>732</v>
      </c>
      <c r="K93" s="86"/>
      <c r="L93" s="86"/>
      <c r="M93" s="178"/>
      <c r="N93" s="157"/>
      <c r="V93" s="179"/>
    </row>
    <row r="94" spans="1:22" ht="24" thickTop="1" thickBot="1" x14ac:dyDescent="0.25">
      <c r="A94" s="243">
        <f t="shared" ref="A94" si="16">A90+1</f>
        <v>20</v>
      </c>
      <c r="B94" s="74" t="s">
        <v>22</v>
      </c>
      <c r="C94" s="74" t="s">
        <v>23</v>
      </c>
      <c r="D94" s="74" t="s">
        <v>719</v>
      </c>
      <c r="E94" s="246" t="s">
        <v>720</v>
      </c>
      <c r="F94" s="246"/>
      <c r="G94" s="246" t="s">
        <v>17</v>
      </c>
      <c r="H94" s="277"/>
      <c r="I94" s="93"/>
      <c r="J94" s="75" t="s">
        <v>721</v>
      </c>
      <c r="K94" s="76"/>
      <c r="L94" s="76"/>
      <c r="M94" s="77"/>
      <c r="N94" s="157"/>
      <c r="V94" s="179"/>
    </row>
    <row r="95" spans="1:22" ht="13.5" thickBot="1" x14ac:dyDescent="0.25">
      <c r="A95" s="274"/>
      <c r="B95" s="80"/>
      <c r="C95" s="80"/>
      <c r="D95" s="180"/>
      <c r="E95" s="80"/>
      <c r="F95" s="80"/>
      <c r="G95" s="355"/>
      <c r="H95" s="356"/>
      <c r="I95" s="357"/>
      <c r="J95" s="82" t="s">
        <v>721</v>
      </c>
      <c r="K95" s="82"/>
      <c r="L95" s="82"/>
      <c r="M95" s="183"/>
      <c r="N95" s="157"/>
      <c r="V95" s="179"/>
    </row>
    <row r="96" spans="1:22" ht="23.25" thickBot="1" x14ac:dyDescent="0.25">
      <c r="A96" s="274"/>
      <c r="B96" s="39" t="s">
        <v>33</v>
      </c>
      <c r="C96" s="39" t="s">
        <v>34</v>
      </c>
      <c r="D96" s="39" t="s">
        <v>727</v>
      </c>
      <c r="E96" s="252" t="s">
        <v>728</v>
      </c>
      <c r="F96" s="252"/>
      <c r="G96" s="253"/>
      <c r="H96" s="254"/>
      <c r="I96" s="255"/>
      <c r="J96" s="85" t="s">
        <v>729</v>
      </c>
      <c r="K96" s="86"/>
      <c r="L96" s="86"/>
      <c r="M96" s="178"/>
      <c r="N96" s="157"/>
      <c r="V96" s="179"/>
    </row>
    <row r="97" spans="1:22" ht="13.5" thickBot="1" x14ac:dyDescent="0.25">
      <c r="A97" s="354"/>
      <c r="B97" s="89"/>
      <c r="C97" s="89"/>
      <c r="D97" s="184"/>
      <c r="E97" s="91" t="s">
        <v>706</v>
      </c>
      <c r="F97" s="92"/>
      <c r="G97" s="358"/>
      <c r="H97" s="359"/>
      <c r="I97" s="360"/>
      <c r="J97" s="85" t="s">
        <v>732</v>
      </c>
      <c r="K97" s="86"/>
      <c r="L97" s="86"/>
      <c r="M97" s="178"/>
      <c r="N97" s="157"/>
      <c r="V97" s="179"/>
    </row>
    <row r="98" spans="1:22" ht="24" thickTop="1" thickBot="1" x14ac:dyDescent="0.25">
      <c r="A98" s="243">
        <f t="shared" ref="A98" si="17">A94+1</f>
        <v>21</v>
      </c>
      <c r="B98" s="74" t="s">
        <v>22</v>
      </c>
      <c r="C98" s="74" t="s">
        <v>23</v>
      </c>
      <c r="D98" s="74" t="s">
        <v>719</v>
      </c>
      <c r="E98" s="246" t="s">
        <v>720</v>
      </c>
      <c r="F98" s="246"/>
      <c r="G98" s="246" t="s">
        <v>17</v>
      </c>
      <c r="H98" s="277"/>
      <c r="I98" s="93"/>
      <c r="J98" s="75" t="s">
        <v>721</v>
      </c>
      <c r="K98" s="76"/>
      <c r="L98" s="76"/>
      <c r="M98" s="77"/>
      <c r="N98" s="157"/>
      <c r="V98" s="179"/>
    </row>
    <row r="99" spans="1:22" ht="13.5" thickBot="1" x14ac:dyDescent="0.25">
      <c r="A99" s="274"/>
      <c r="B99" s="80"/>
      <c r="C99" s="80"/>
      <c r="D99" s="180"/>
      <c r="E99" s="80"/>
      <c r="F99" s="80"/>
      <c r="G99" s="355"/>
      <c r="H99" s="356"/>
      <c r="I99" s="357"/>
      <c r="J99" s="82" t="s">
        <v>721</v>
      </c>
      <c r="K99" s="82"/>
      <c r="L99" s="82"/>
      <c r="M99" s="183"/>
      <c r="N99" s="157"/>
      <c r="V99" s="179"/>
    </row>
    <row r="100" spans="1:22" ht="23.25" thickBot="1" x14ac:dyDescent="0.25">
      <c r="A100" s="274"/>
      <c r="B100" s="39" t="s">
        <v>33</v>
      </c>
      <c r="C100" s="39" t="s">
        <v>34</v>
      </c>
      <c r="D100" s="39" t="s">
        <v>727</v>
      </c>
      <c r="E100" s="252" t="s">
        <v>728</v>
      </c>
      <c r="F100" s="252"/>
      <c r="G100" s="253"/>
      <c r="H100" s="254"/>
      <c r="I100" s="255"/>
      <c r="J100" s="85" t="s">
        <v>729</v>
      </c>
      <c r="K100" s="86"/>
      <c r="L100" s="86"/>
      <c r="M100" s="178"/>
      <c r="N100" s="157"/>
      <c r="V100" s="179"/>
    </row>
    <row r="101" spans="1:22" ht="13.5" thickBot="1" x14ac:dyDescent="0.25">
      <c r="A101" s="354"/>
      <c r="B101" s="89"/>
      <c r="C101" s="89"/>
      <c r="D101" s="184"/>
      <c r="E101" s="91" t="s">
        <v>706</v>
      </c>
      <c r="F101" s="92"/>
      <c r="G101" s="358"/>
      <c r="H101" s="359"/>
      <c r="I101" s="360"/>
      <c r="J101" s="85" t="s">
        <v>732</v>
      </c>
      <c r="K101" s="86"/>
      <c r="L101" s="86"/>
      <c r="M101" s="178"/>
      <c r="N101" s="157"/>
      <c r="V101" s="179"/>
    </row>
    <row r="102" spans="1:22" ht="24" thickTop="1" thickBot="1" x14ac:dyDescent="0.25">
      <c r="A102" s="243">
        <f t="shared" ref="A102" si="18">A98+1</f>
        <v>22</v>
      </c>
      <c r="B102" s="74" t="s">
        <v>22</v>
      </c>
      <c r="C102" s="74" t="s">
        <v>23</v>
      </c>
      <c r="D102" s="74" t="s">
        <v>719</v>
      </c>
      <c r="E102" s="246" t="s">
        <v>720</v>
      </c>
      <c r="F102" s="246"/>
      <c r="G102" s="246" t="s">
        <v>17</v>
      </c>
      <c r="H102" s="277"/>
      <c r="I102" s="93"/>
      <c r="J102" s="75" t="s">
        <v>721</v>
      </c>
      <c r="K102" s="76"/>
      <c r="L102" s="76"/>
      <c r="M102" s="77"/>
      <c r="N102" s="157"/>
      <c r="V102" s="179"/>
    </row>
    <row r="103" spans="1:22" ht="13.5" thickBot="1" x14ac:dyDescent="0.25">
      <c r="A103" s="274"/>
      <c r="B103" s="80"/>
      <c r="C103" s="80"/>
      <c r="D103" s="180"/>
      <c r="E103" s="80"/>
      <c r="F103" s="80"/>
      <c r="G103" s="355"/>
      <c r="H103" s="356"/>
      <c r="I103" s="357"/>
      <c r="J103" s="82" t="s">
        <v>721</v>
      </c>
      <c r="K103" s="82"/>
      <c r="L103" s="82"/>
      <c r="M103" s="183"/>
      <c r="N103" s="157"/>
      <c r="V103" s="179"/>
    </row>
    <row r="104" spans="1:22" ht="23.25" thickBot="1" x14ac:dyDescent="0.25">
      <c r="A104" s="274"/>
      <c r="B104" s="39" t="s">
        <v>33</v>
      </c>
      <c r="C104" s="39" t="s">
        <v>34</v>
      </c>
      <c r="D104" s="39" t="s">
        <v>727</v>
      </c>
      <c r="E104" s="252" t="s">
        <v>728</v>
      </c>
      <c r="F104" s="252"/>
      <c r="G104" s="253"/>
      <c r="H104" s="254"/>
      <c r="I104" s="255"/>
      <c r="J104" s="85" t="s">
        <v>729</v>
      </c>
      <c r="K104" s="86"/>
      <c r="L104" s="86"/>
      <c r="M104" s="178"/>
      <c r="N104" s="157"/>
      <c r="V104" s="179"/>
    </row>
    <row r="105" spans="1:22" ht="13.5" thickBot="1" x14ac:dyDescent="0.25">
      <c r="A105" s="354"/>
      <c r="B105" s="89"/>
      <c r="C105" s="89"/>
      <c r="D105" s="184"/>
      <c r="E105" s="91" t="s">
        <v>706</v>
      </c>
      <c r="F105" s="92"/>
      <c r="G105" s="358"/>
      <c r="H105" s="359"/>
      <c r="I105" s="360"/>
      <c r="J105" s="85" t="s">
        <v>732</v>
      </c>
      <c r="K105" s="86"/>
      <c r="L105" s="86"/>
      <c r="M105" s="178"/>
      <c r="N105" s="157"/>
      <c r="V105" s="179"/>
    </row>
    <row r="106" spans="1:22" ht="24" thickTop="1" thickBot="1" x14ac:dyDescent="0.25">
      <c r="A106" s="243">
        <f t="shared" ref="A106" si="19">A102+1</f>
        <v>23</v>
      </c>
      <c r="B106" s="74" t="s">
        <v>22</v>
      </c>
      <c r="C106" s="74" t="s">
        <v>23</v>
      </c>
      <c r="D106" s="74" t="s">
        <v>719</v>
      </c>
      <c r="E106" s="246" t="s">
        <v>720</v>
      </c>
      <c r="F106" s="246"/>
      <c r="G106" s="246" t="s">
        <v>17</v>
      </c>
      <c r="H106" s="277"/>
      <c r="I106" s="93"/>
      <c r="J106" s="75" t="s">
        <v>721</v>
      </c>
      <c r="K106" s="76"/>
      <c r="L106" s="76"/>
      <c r="M106" s="77"/>
      <c r="N106" s="157"/>
      <c r="V106" s="179"/>
    </row>
    <row r="107" spans="1:22" ht="13.5" thickBot="1" x14ac:dyDescent="0.25">
      <c r="A107" s="274"/>
      <c r="B107" s="80"/>
      <c r="C107" s="80"/>
      <c r="D107" s="180"/>
      <c r="E107" s="80"/>
      <c r="F107" s="80"/>
      <c r="G107" s="355"/>
      <c r="H107" s="356"/>
      <c r="I107" s="357"/>
      <c r="J107" s="82" t="s">
        <v>721</v>
      </c>
      <c r="K107" s="82"/>
      <c r="L107" s="82"/>
      <c r="M107" s="183"/>
      <c r="N107" s="157"/>
      <c r="V107" s="179"/>
    </row>
    <row r="108" spans="1:22" ht="23.25" thickBot="1" x14ac:dyDescent="0.25">
      <c r="A108" s="274"/>
      <c r="B108" s="39" t="s">
        <v>33</v>
      </c>
      <c r="C108" s="39" t="s">
        <v>34</v>
      </c>
      <c r="D108" s="39" t="s">
        <v>727</v>
      </c>
      <c r="E108" s="252" t="s">
        <v>728</v>
      </c>
      <c r="F108" s="252"/>
      <c r="G108" s="253"/>
      <c r="H108" s="254"/>
      <c r="I108" s="255"/>
      <c r="J108" s="85" t="s">
        <v>729</v>
      </c>
      <c r="K108" s="86"/>
      <c r="L108" s="86"/>
      <c r="M108" s="178"/>
      <c r="N108" s="157"/>
      <c r="V108" s="179"/>
    </row>
    <row r="109" spans="1:22" ht="13.5" thickBot="1" x14ac:dyDescent="0.25">
      <c r="A109" s="354"/>
      <c r="B109" s="89"/>
      <c r="C109" s="89"/>
      <c r="D109" s="184"/>
      <c r="E109" s="91" t="s">
        <v>706</v>
      </c>
      <c r="F109" s="92"/>
      <c r="G109" s="358"/>
      <c r="H109" s="359"/>
      <c r="I109" s="360"/>
      <c r="J109" s="85" t="s">
        <v>732</v>
      </c>
      <c r="K109" s="86"/>
      <c r="L109" s="86"/>
      <c r="M109" s="178"/>
      <c r="N109" s="157"/>
      <c r="V109" s="179"/>
    </row>
    <row r="110" spans="1:22" ht="24" thickTop="1" thickBot="1" x14ac:dyDescent="0.25">
      <c r="A110" s="243">
        <f t="shared" ref="A110" si="20">A106+1</f>
        <v>24</v>
      </c>
      <c r="B110" s="74" t="s">
        <v>22</v>
      </c>
      <c r="C110" s="74" t="s">
        <v>23</v>
      </c>
      <c r="D110" s="74" t="s">
        <v>719</v>
      </c>
      <c r="E110" s="246" t="s">
        <v>720</v>
      </c>
      <c r="F110" s="246"/>
      <c r="G110" s="246" t="s">
        <v>17</v>
      </c>
      <c r="H110" s="277"/>
      <c r="I110" s="93"/>
      <c r="J110" s="75" t="s">
        <v>721</v>
      </c>
      <c r="K110" s="76"/>
      <c r="L110" s="76"/>
      <c r="M110" s="77"/>
      <c r="N110" s="157"/>
      <c r="V110" s="179"/>
    </row>
    <row r="111" spans="1:22" ht="13.5" thickBot="1" x14ac:dyDescent="0.25">
      <c r="A111" s="274"/>
      <c r="B111" s="80"/>
      <c r="C111" s="80"/>
      <c r="D111" s="180"/>
      <c r="E111" s="80"/>
      <c r="F111" s="80"/>
      <c r="G111" s="355"/>
      <c r="H111" s="356"/>
      <c r="I111" s="357"/>
      <c r="J111" s="82" t="s">
        <v>721</v>
      </c>
      <c r="K111" s="82"/>
      <c r="L111" s="82"/>
      <c r="M111" s="183"/>
      <c r="N111" s="157"/>
      <c r="V111" s="179"/>
    </row>
    <row r="112" spans="1:22" ht="23.25" thickBot="1" x14ac:dyDescent="0.25">
      <c r="A112" s="274"/>
      <c r="B112" s="39" t="s">
        <v>33</v>
      </c>
      <c r="C112" s="39" t="s">
        <v>34</v>
      </c>
      <c r="D112" s="39" t="s">
        <v>727</v>
      </c>
      <c r="E112" s="252" t="s">
        <v>728</v>
      </c>
      <c r="F112" s="252"/>
      <c r="G112" s="253"/>
      <c r="H112" s="254"/>
      <c r="I112" s="255"/>
      <c r="J112" s="85" t="s">
        <v>729</v>
      </c>
      <c r="K112" s="86"/>
      <c r="L112" s="86"/>
      <c r="M112" s="178"/>
      <c r="N112" s="157"/>
      <c r="V112" s="179"/>
    </row>
    <row r="113" spans="1:22" ht="13.5" thickBot="1" x14ac:dyDescent="0.25">
      <c r="A113" s="354"/>
      <c r="B113" s="89"/>
      <c r="C113" s="89"/>
      <c r="D113" s="184"/>
      <c r="E113" s="91" t="s">
        <v>706</v>
      </c>
      <c r="F113" s="92"/>
      <c r="G113" s="358"/>
      <c r="H113" s="359"/>
      <c r="I113" s="360"/>
      <c r="J113" s="85" t="s">
        <v>732</v>
      </c>
      <c r="K113" s="86"/>
      <c r="L113" s="86"/>
      <c r="M113" s="178"/>
      <c r="N113" s="157"/>
      <c r="V113" s="179"/>
    </row>
    <row r="114" spans="1:22" ht="24" thickTop="1" thickBot="1" x14ac:dyDescent="0.25">
      <c r="A114" s="243">
        <f t="shared" ref="A114" si="21">A110+1</f>
        <v>25</v>
      </c>
      <c r="B114" s="74" t="s">
        <v>22</v>
      </c>
      <c r="C114" s="74" t="s">
        <v>23</v>
      </c>
      <c r="D114" s="74" t="s">
        <v>719</v>
      </c>
      <c r="E114" s="246" t="s">
        <v>720</v>
      </c>
      <c r="F114" s="246"/>
      <c r="G114" s="246" t="s">
        <v>17</v>
      </c>
      <c r="H114" s="277"/>
      <c r="I114" s="93"/>
      <c r="J114" s="75" t="s">
        <v>721</v>
      </c>
      <c r="K114" s="76"/>
      <c r="L114" s="76"/>
      <c r="M114" s="77"/>
      <c r="N114" s="157"/>
      <c r="V114" s="179"/>
    </row>
    <row r="115" spans="1:22" ht="13.5" thickBot="1" x14ac:dyDescent="0.25">
      <c r="A115" s="274"/>
      <c r="B115" s="80"/>
      <c r="C115" s="80"/>
      <c r="D115" s="180"/>
      <c r="E115" s="80"/>
      <c r="F115" s="80"/>
      <c r="G115" s="355"/>
      <c r="H115" s="356"/>
      <c r="I115" s="357"/>
      <c r="J115" s="82" t="s">
        <v>721</v>
      </c>
      <c r="K115" s="82"/>
      <c r="L115" s="82"/>
      <c r="M115" s="183"/>
      <c r="N115" s="157"/>
      <c r="V115" s="179"/>
    </row>
    <row r="116" spans="1:22" ht="23.25" thickBot="1" x14ac:dyDescent="0.25">
      <c r="A116" s="274"/>
      <c r="B116" s="39" t="s">
        <v>33</v>
      </c>
      <c r="C116" s="39" t="s">
        <v>34</v>
      </c>
      <c r="D116" s="39" t="s">
        <v>727</v>
      </c>
      <c r="E116" s="252" t="s">
        <v>728</v>
      </c>
      <c r="F116" s="252"/>
      <c r="G116" s="253"/>
      <c r="H116" s="254"/>
      <c r="I116" s="255"/>
      <c r="J116" s="85" t="s">
        <v>729</v>
      </c>
      <c r="K116" s="86"/>
      <c r="L116" s="86"/>
      <c r="M116" s="178"/>
      <c r="N116" s="157"/>
      <c r="V116" s="179"/>
    </row>
    <row r="117" spans="1:22" ht="13.5" thickBot="1" x14ac:dyDescent="0.25">
      <c r="A117" s="354"/>
      <c r="B117" s="89"/>
      <c r="C117" s="89"/>
      <c r="D117" s="184"/>
      <c r="E117" s="91" t="s">
        <v>706</v>
      </c>
      <c r="F117" s="92"/>
      <c r="G117" s="358"/>
      <c r="H117" s="359"/>
      <c r="I117" s="360"/>
      <c r="J117" s="85" t="s">
        <v>732</v>
      </c>
      <c r="K117" s="86"/>
      <c r="L117" s="86"/>
      <c r="M117" s="178"/>
      <c r="N117" s="157"/>
      <c r="V117" s="179"/>
    </row>
    <row r="118" spans="1:22" ht="24" thickTop="1" thickBot="1" x14ac:dyDescent="0.25">
      <c r="A118" s="243">
        <f t="shared" ref="A118" si="22">A114+1</f>
        <v>26</v>
      </c>
      <c r="B118" s="74" t="s">
        <v>22</v>
      </c>
      <c r="C118" s="74" t="s">
        <v>23</v>
      </c>
      <c r="D118" s="74" t="s">
        <v>719</v>
      </c>
      <c r="E118" s="246" t="s">
        <v>720</v>
      </c>
      <c r="F118" s="246"/>
      <c r="G118" s="246" t="s">
        <v>17</v>
      </c>
      <c r="H118" s="277"/>
      <c r="I118" s="93"/>
      <c r="J118" s="75" t="s">
        <v>721</v>
      </c>
      <c r="K118" s="76"/>
      <c r="L118" s="76"/>
      <c r="M118" s="77"/>
      <c r="N118" s="157"/>
      <c r="V118" s="179"/>
    </row>
    <row r="119" spans="1:22" ht="13.5" thickBot="1" x14ac:dyDescent="0.25">
      <c r="A119" s="274"/>
      <c r="B119" s="80"/>
      <c r="C119" s="80"/>
      <c r="D119" s="180"/>
      <c r="E119" s="80"/>
      <c r="F119" s="80"/>
      <c r="G119" s="355"/>
      <c r="H119" s="356"/>
      <c r="I119" s="357"/>
      <c r="J119" s="82" t="s">
        <v>721</v>
      </c>
      <c r="K119" s="82"/>
      <c r="L119" s="82"/>
      <c r="M119" s="183"/>
      <c r="N119" s="157"/>
      <c r="V119" s="179"/>
    </row>
    <row r="120" spans="1:22" ht="23.25" thickBot="1" x14ac:dyDescent="0.25">
      <c r="A120" s="274"/>
      <c r="B120" s="39" t="s">
        <v>33</v>
      </c>
      <c r="C120" s="39" t="s">
        <v>34</v>
      </c>
      <c r="D120" s="39" t="s">
        <v>727</v>
      </c>
      <c r="E120" s="252" t="s">
        <v>728</v>
      </c>
      <c r="F120" s="252"/>
      <c r="G120" s="253"/>
      <c r="H120" s="254"/>
      <c r="I120" s="255"/>
      <c r="J120" s="85" t="s">
        <v>729</v>
      </c>
      <c r="K120" s="86"/>
      <c r="L120" s="86"/>
      <c r="M120" s="178"/>
      <c r="N120" s="157"/>
      <c r="V120" s="179"/>
    </row>
    <row r="121" spans="1:22" ht="13.5" thickBot="1" x14ac:dyDescent="0.25">
      <c r="A121" s="354"/>
      <c r="B121" s="89"/>
      <c r="C121" s="89"/>
      <c r="D121" s="184"/>
      <c r="E121" s="91" t="s">
        <v>706</v>
      </c>
      <c r="F121" s="92"/>
      <c r="G121" s="358"/>
      <c r="H121" s="359"/>
      <c r="I121" s="360"/>
      <c r="J121" s="85" t="s">
        <v>732</v>
      </c>
      <c r="K121" s="86"/>
      <c r="L121" s="86"/>
      <c r="M121" s="178"/>
      <c r="N121" s="157"/>
      <c r="V121" s="179"/>
    </row>
    <row r="122" spans="1:22" ht="24" thickTop="1" thickBot="1" x14ac:dyDescent="0.25">
      <c r="A122" s="243">
        <f t="shared" ref="A122" si="23">A118+1</f>
        <v>27</v>
      </c>
      <c r="B122" s="74" t="s">
        <v>22</v>
      </c>
      <c r="C122" s="74" t="s">
        <v>23</v>
      </c>
      <c r="D122" s="74" t="s">
        <v>719</v>
      </c>
      <c r="E122" s="246" t="s">
        <v>720</v>
      </c>
      <c r="F122" s="246"/>
      <c r="G122" s="246" t="s">
        <v>17</v>
      </c>
      <c r="H122" s="277"/>
      <c r="I122" s="93"/>
      <c r="J122" s="75" t="s">
        <v>721</v>
      </c>
      <c r="K122" s="76"/>
      <c r="L122" s="76"/>
      <c r="M122" s="77"/>
      <c r="N122" s="157"/>
      <c r="V122" s="179"/>
    </row>
    <row r="123" spans="1:22" ht="13.5" thickBot="1" x14ac:dyDescent="0.25">
      <c r="A123" s="274"/>
      <c r="B123" s="80"/>
      <c r="C123" s="80"/>
      <c r="D123" s="180"/>
      <c r="E123" s="80"/>
      <c r="F123" s="80"/>
      <c r="G123" s="355"/>
      <c r="H123" s="356"/>
      <c r="I123" s="357"/>
      <c r="J123" s="82" t="s">
        <v>721</v>
      </c>
      <c r="K123" s="82"/>
      <c r="L123" s="82"/>
      <c r="M123" s="183"/>
      <c r="N123" s="157"/>
      <c r="V123" s="179"/>
    </row>
    <row r="124" spans="1:22" ht="23.25" thickBot="1" x14ac:dyDescent="0.25">
      <c r="A124" s="274"/>
      <c r="B124" s="39" t="s">
        <v>33</v>
      </c>
      <c r="C124" s="39" t="s">
        <v>34</v>
      </c>
      <c r="D124" s="39" t="s">
        <v>727</v>
      </c>
      <c r="E124" s="252" t="s">
        <v>728</v>
      </c>
      <c r="F124" s="252"/>
      <c r="G124" s="253"/>
      <c r="H124" s="254"/>
      <c r="I124" s="255"/>
      <c r="J124" s="85" t="s">
        <v>729</v>
      </c>
      <c r="K124" s="86"/>
      <c r="L124" s="86"/>
      <c r="M124" s="178"/>
      <c r="N124" s="157"/>
      <c r="V124" s="179"/>
    </row>
    <row r="125" spans="1:22" ht="13.5" thickBot="1" x14ac:dyDescent="0.25">
      <c r="A125" s="354"/>
      <c r="B125" s="89"/>
      <c r="C125" s="89"/>
      <c r="D125" s="184"/>
      <c r="E125" s="91" t="s">
        <v>706</v>
      </c>
      <c r="F125" s="92"/>
      <c r="G125" s="358"/>
      <c r="H125" s="359"/>
      <c r="I125" s="360"/>
      <c r="J125" s="85" t="s">
        <v>732</v>
      </c>
      <c r="K125" s="86"/>
      <c r="L125" s="86"/>
      <c r="M125" s="178"/>
      <c r="N125" s="157"/>
      <c r="V125" s="179"/>
    </row>
    <row r="126" spans="1:22" ht="24" thickTop="1" thickBot="1" x14ac:dyDescent="0.25">
      <c r="A126" s="243">
        <f t="shared" ref="A126" si="24">A122+1</f>
        <v>28</v>
      </c>
      <c r="B126" s="74" t="s">
        <v>22</v>
      </c>
      <c r="C126" s="74" t="s">
        <v>23</v>
      </c>
      <c r="D126" s="74" t="s">
        <v>719</v>
      </c>
      <c r="E126" s="246" t="s">
        <v>720</v>
      </c>
      <c r="F126" s="246"/>
      <c r="G126" s="246" t="s">
        <v>17</v>
      </c>
      <c r="H126" s="277"/>
      <c r="I126" s="93"/>
      <c r="J126" s="75" t="s">
        <v>721</v>
      </c>
      <c r="K126" s="76"/>
      <c r="L126" s="76"/>
      <c r="M126" s="77"/>
      <c r="N126" s="157"/>
      <c r="V126" s="179"/>
    </row>
    <row r="127" spans="1:22" ht="13.5" thickBot="1" x14ac:dyDescent="0.25">
      <c r="A127" s="274"/>
      <c r="B127" s="80"/>
      <c r="C127" s="80"/>
      <c r="D127" s="180"/>
      <c r="E127" s="80"/>
      <c r="F127" s="80"/>
      <c r="G127" s="355"/>
      <c r="H127" s="356"/>
      <c r="I127" s="357"/>
      <c r="J127" s="82" t="s">
        <v>721</v>
      </c>
      <c r="K127" s="82"/>
      <c r="L127" s="82"/>
      <c r="M127" s="183"/>
      <c r="N127" s="157"/>
      <c r="V127" s="179"/>
    </row>
    <row r="128" spans="1:22" ht="23.25" thickBot="1" x14ac:dyDescent="0.25">
      <c r="A128" s="274"/>
      <c r="B128" s="39" t="s">
        <v>33</v>
      </c>
      <c r="C128" s="39" t="s">
        <v>34</v>
      </c>
      <c r="D128" s="39" t="s">
        <v>727</v>
      </c>
      <c r="E128" s="252" t="s">
        <v>728</v>
      </c>
      <c r="F128" s="252"/>
      <c r="G128" s="253"/>
      <c r="H128" s="254"/>
      <c r="I128" s="255"/>
      <c r="J128" s="85" t="s">
        <v>729</v>
      </c>
      <c r="K128" s="86"/>
      <c r="L128" s="86"/>
      <c r="M128" s="178"/>
      <c r="N128" s="157"/>
      <c r="V128" s="179"/>
    </row>
    <row r="129" spans="1:22" ht="13.5" thickBot="1" x14ac:dyDescent="0.25">
      <c r="A129" s="354"/>
      <c r="B129" s="89"/>
      <c r="C129" s="89"/>
      <c r="D129" s="184"/>
      <c r="E129" s="91" t="s">
        <v>706</v>
      </c>
      <c r="F129" s="92"/>
      <c r="G129" s="358"/>
      <c r="H129" s="359"/>
      <c r="I129" s="360"/>
      <c r="J129" s="85" t="s">
        <v>732</v>
      </c>
      <c r="K129" s="86"/>
      <c r="L129" s="86"/>
      <c r="M129" s="178"/>
      <c r="N129" s="157"/>
      <c r="V129" s="179"/>
    </row>
    <row r="130" spans="1:22" ht="24" thickTop="1" thickBot="1" x14ac:dyDescent="0.25">
      <c r="A130" s="243">
        <f t="shared" ref="A130" si="25">A126+1</f>
        <v>29</v>
      </c>
      <c r="B130" s="74" t="s">
        <v>22</v>
      </c>
      <c r="C130" s="74" t="s">
        <v>23</v>
      </c>
      <c r="D130" s="74" t="s">
        <v>719</v>
      </c>
      <c r="E130" s="246" t="s">
        <v>720</v>
      </c>
      <c r="F130" s="246"/>
      <c r="G130" s="246" t="s">
        <v>17</v>
      </c>
      <c r="H130" s="277"/>
      <c r="I130" s="93"/>
      <c r="J130" s="75" t="s">
        <v>721</v>
      </c>
      <c r="K130" s="76"/>
      <c r="L130" s="76"/>
      <c r="M130" s="77"/>
      <c r="N130" s="157"/>
      <c r="V130" s="179"/>
    </row>
    <row r="131" spans="1:22" ht="13.5" thickBot="1" x14ac:dyDescent="0.25">
      <c r="A131" s="274"/>
      <c r="B131" s="80"/>
      <c r="C131" s="80"/>
      <c r="D131" s="180"/>
      <c r="E131" s="80"/>
      <c r="F131" s="80"/>
      <c r="G131" s="355"/>
      <c r="H131" s="356"/>
      <c r="I131" s="357"/>
      <c r="J131" s="82" t="s">
        <v>721</v>
      </c>
      <c r="K131" s="82"/>
      <c r="L131" s="82"/>
      <c r="M131" s="183"/>
      <c r="N131" s="157"/>
      <c r="V131" s="179"/>
    </row>
    <row r="132" spans="1:22" ht="23.25" thickBot="1" x14ac:dyDescent="0.25">
      <c r="A132" s="274"/>
      <c r="B132" s="39" t="s">
        <v>33</v>
      </c>
      <c r="C132" s="39" t="s">
        <v>34</v>
      </c>
      <c r="D132" s="39" t="s">
        <v>727</v>
      </c>
      <c r="E132" s="252" t="s">
        <v>728</v>
      </c>
      <c r="F132" s="252"/>
      <c r="G132" s="253"/>
      <c r="H132" s="254"/>
      <c r="I132" s="255"/>
      <c r="J132" s="85" t="s">
        <v>729</v>
      </c>
      <c r="K132" s="86"/>
      <c r="L132" s="86"/>
      <c r="M132" s="178"/>
      <c r="N132" s="157"/>
      <c r="V132" s="179"/>
    </row>
    <row r="133" spans="1:22" ht="13.5" thickBot="1" x14ac:dyDescent="0.25">
      <c r="A133" s="354"/>
      <c r="B133" s="89"/>
      <c r="C133" s="89"/>
      <c r="D133" s="184"/>
      <c r="E133" s="91" t="s">
        <v>706</v>
      </c>
      <c r="F133" s="92"/>
      <c r="G133" s="358"/>
      <c r="H133" s="359"/>
      <c r="I133" s="360"/>
      <c r="J133" s="85" t="s">
        <v>732</v>
      </c>
      <c r="K133" s="86"/>
      <c r="L133" s="86"/>
      <c r="M133" s="178"/>
      <c r="N133" s="157"/>
      <c r="V133" s="179"/>
    </row>
    <row r="134" spans="1:22" ht="24" thickTop="1" thickBot="1" x14ac:dyDescent="0.25">
      <c r="A134" s="243">
        <f t="shared" ref="A134" si="26">A130+1</f>
        <v>30</v>
      </c>
      <c r="B134" s="74" t="s">
        <v>22</v>
      </c>
      <c r="C134" s="74" t="s">
        <v>23</v>
      </c>
      <c r="D134" s="74" t="s">
        <v>719</v>
      </c>
      <c r="E134" s="246" t="s">
        <v>720</v>
      </c>
      <c r="F134" s="246"/>
      <c r="G134" s="246" t="s">
        <v>17</v>
      </c>
      <c r="H134" s="277"/>
      <c r="I134" s="93"/>
      <c r="J134" s="75" t="s">
        <v>721</v>
      </c>
      <c r="K134" s="76"/>
      <c r="L134" s="76"/>
      <c r="M134" s="77"/>
      <c r="N134" s="157"/>
      <c r="V134" s="179"/>
    </row>
    <row r="135" spans="1:22" ht="13.5" thickBot="1" x14ac:dyDescent="0.25">
      <c r="A135" s="274"/>
      <c r="B135" s="80"/>
      <c r="C135" s="80"/>
      <c r="D135" s="180"/>
      <c r="E135" s="80"/>
      <c r="F135" s="80"/>
      <c r="G135" s="355"/>
      <c r="H135" s="356"/>
      <c r="I135" s="357"/>
      <c r="J135" s="82" t="s">
        <v>721</v>
      </c>
      <c r="K135" s="82"/>
      <c r="L135" s="82"/>
      <c r="M135" s="183"/>
      <c r="N135" s="157"/>
      <c r="V135" s="179"/>
    </row>
    <row r="136" spans="1:22" ht="23.25" thickBot="1" x14ac:dyDescent="0.25">
      <c r="A136" s="274"/>
      <c r="B136" s="39" t="s">
        <v>33</v>
      </c>
      <c r="C136" s="39" t="s">
        <v>34</v>
      </c>
      <c r="D136" s="39" t="s">
        <v>727</v>
      </c>
      <c r="E136" s="252" t="s">
        <v>728</v>
      </c>
      <c r="F136" s="252"/>
      <c r="G136" s="253"/>
      <c r="H136" s="254"/>
      <c r="I136" s="255"/>
      <c r="J136" s="85" t="s">
        <v>729</v>
      </c>
      <c r="K136" s="86"/>
      <c r="L136" s="86"/>
      <c r="M136" s="178"/>
      <c r="N136" s="157"/>
      <c r="V136" s="179"/>
    </row>
    <row r="137" spans="1:22" ht="13.5" thickBot="1" x14ac:dyDescent="0.25">
      <c r="A137" s="354"/>
      <c r="B137" s="89"/>
      <c r="C137" s="89"/>
      <c r="D137" s="184"/>
      <c r="E137" s="91" t="s">
        <v>706</v>
      </c>
      <c r="F137" s="92"/>
      <c r="G137" s="358"/>
      <c r="H137" s="359"/>
      <c r="I137" s="360"/>
      <c r="J137" s="85" t="s">
        <v>732</v>
      </c>
      <c r="K137" s="86"/>
      <c r="L137" s="86"/>
      <c r="M137" s="178"/>
      <c r="N137" s="157"/>
      <c r="V137" s="179"/>
    </row>
    <row r="138" spans="1:22" ht="24" thickTop="1" thickBot="1" x14ac:dyDescent="0.25">
      <c r="A138" s="243">
        <f t="shared" ref="A138" si="27">A134+1</f>
        <v>31</v>
      </c>
      <c r="B138" s="74" t="s">
        <v>22</v>
      </c>
      <c r="C138" s="74" t="s">
        <v>23</v>
      </c>
      <c r="D138" s="74" t="s">
        <v>719</v>
      </c>
      <c r="E138" s="246" t="s">
        <v>720</v>
      </c>
      <c r="F138" s="246"/>
      <c r="G138" s="246" t="s">
        <v>17</v>
      </c>
      <c r="H138" s="277"/>
      <c r="I138" s="93"/>
      <c r="J138" s="75" t="s">
        <v>721</v>
      </c>
      <c r="K138" s="76"/>
      <c r="L138" s="76"/>
      <c r="M138" s="77"/>
      <c r="N138" s="157"/>
      <c r="V138" s="179"/>
    </row>
    <row r="139" spans="1:22" ht="13.5" thickBot="1" x14ac:dyDescent="0.25">
      <c r="A139" s="274"/>
      <c r="B139" s="80"/>
      <c r="C139" s="80"/>
      <c r="D139" s="180"/>
      <c r="E139" s="80"/>
      <c r="F139" s="80"/>
      <c r="G139" s="355"/>
      <c r="H139" s="356"/>
      <c r="I139" s="357"/>
      <c r="J139" s="82" t="s">
        <v>721</v>
      </c>
      <c r="K139" s="82"/>
      <c r="L139" s="82"/>
      <c r="M139" s="183"/>
      <c r="N139" s="157"/>
      <c r="V139" s="179"/>
    </row>
    <row r="140" spans="1:22" ht="23.25" thickBot="1" x14ac:dyDescent="0.25">
      <c r="A140" s="274"/>
      <c r="B140" s="39" t="s">
        <v>33</v>
      </c>
      <c r="C140" s="39" t="s">
        <v>34</v>
      </c>
      <c r="D140" s="39" t="s">
        <v>727</v>
      </c>
      <c r="E140" s="252" t="s">
        <v>728</v>
      </c>
      <c r="F140" s="252"/>
      <c r="G140" s="253"/>
      <c r="H140" s="254"/>
      <c r="I140" s="255"/>
      <c r="J140" s="85" t="s">
        <v>729</v>
      </c>
      <c r="K140" s="86"/>
      <c r="L140" s="86"/>
      <c r="M140" s="178"/>
      <c r="N140" s="157"/>
      <c r="V140" s="179"/>
    </row>
    <row r="141" spans="1:22" ht="13.5" thickBot="1" x14ac:dyDescent="0.25">
      <c r="A141" s="354"/>
      <c r="B141" s="89"/>
      <c r="C141" s="89"/>
      <c r="D141" s="184"/>
      <c r="E141" s="91" t="s">
        <v>706</v>
      </c>
      <c r="F141" s="92"/>
      <c r="G141" s="358"/>
      <c r="H141" s="359"/>
      <c r="I141" s="360"/>
      <c r="J141" s="85" t="s">
        <v>732</v>
      </c>
      <c r="K141" s="86"/>
      <c r="L141" s="86"/>
      <c r="M141" s="178"/>
      <c r="N141" s="157"/>
      <c r="V141" s="179"/>
    </row>
    <row r="142" spans="1:22" ht="24" thickTop="1" thickBot="1" x14ac:dyDescent="0.25">
      <c r="A142" s="243">
        <f t="shared" ref="A142" si="28">A138+1</f>
        <v>32</v>
      </c>
      <c r="B142" s="74" t="s">
        <v>22</v>
      </c>
      <c r="C142" s="74" t="s">
        <v>23</v>
      </c>
      <c r="D142" s="74" t="s">
        <v>719</v>
      </c>
      <c r="E142" s="246" t="s">
        <v>720</v>
      </c>
      <c r="F142" s="246"/>
      <c r="G142" s="246" t="s">
        <v>17</v>
      </c>
      <c r="H142" s="277"/>
      <c r="I142" s="93"/>
      <c r="J142" s="75" t="s">
        <v>721</v>
      </c>
      <c r="K142" s="76"/>
      <c r="L142" s="76"/>
      <c r="M142" s="77"/>
      <c r="N142" s="157"/>
      <c r="V142" s="179"/>
    </row>
    <row r="143" spans="1:22" ht="13.5" thickBot="1" x14ac:dyDescent="0.25">
      <c r="A143" s="274"/>
      <c r="B143" s="80"/>
      <c r="C143" s="80"/>
      <c r="D143" s="180"/>
      <c r="E143" s="80"/>
      <c r="F143" s="80"/>
      <c r="G143" s="355"/>
      <c r="H143" s="356"/>
      <c r="I143" s="357"/>
      <c r="J143" s="82" t="s">
        <v>721</v>
      </c>
      <c r="K143" s="82"/>
      <c r="L143" s="82"/>
      <c r="M143" s="183"/>
      <c r="N143" s="157"/>
      <c r="V143" s="179"/>
    </row>
    <row r="144" spans="1:22" ht="23.25" thickBot="1" x14ac:dyDescent="0.25">
      <c r="A144" s="274"/>
      <c r="B144" s="39" t="s">
        <v>33</v>
      </c>
      <c r="C144" s="39" t="s">
        <v>34</v>
      </c>
      <c r="D144" s="39" t="s">
        <v>727</v>
      </c>
      <c r="E144" s="252" t="s">
        <v>728</v>
      </c>
      <c r="F144" s="252"/>
      <c r="G144" s="253"/>
      <c r="H144" s="254"/>
      <c r="I144" s="255"/>
      <c r="J144" s="85" t="s">
        <v>729</v>
      </c>
      <c r="K144" s="86"/>
      <c r="L144" s="86"/>
      <c r="M144" s="178"/>
      <c r="N144" s="157"/>
      <c r="V144" s="179"/>
    </row>
    <row r="145" spans="1:22" ht="13.5" thickBot="1" x14ac:dyDescent="0.25">
      <c r="A145" s="354"/>
      <c r="B145" s="89"/>
      <c r="C145" s="89"/>
      <c r="D145" s="184"/>
      <c r="E145" s="91" t="s">
        <v>706</v>
      </c>
      <c r="F145" s="92"/>
      <c r="G145" s="358"/>
      <c r="H145" s="359"/>
      <c r="I145" s="360"/>
      <c r="J145" s="85" t="s">
        <v>732</v>
      </c>
      <c r="K145" s="86"/>
      <c r="L145" s="86"/>
      <c r="M145" s="178"/>
      <c r="N145" s="157"/>
      <c r="V145" s="179"/>
    </row>
    <row r="146" spans="1:22" ht="24" thickTop="1" thickBot="1" x14ac:dyDescent="0.25">
      <c r="A146" s="243">
        <f t="shared" ref="A146" si="29">A142+1</f>
        <v>33</v>
      </c>
      <c r="B146" s="74" t="s">
        <v>22</v>
      </c>
      <c r="C146" s="74" t="s">
        <v>23</v>
      </c>
      <c r="D146" s="74" t="s">
        <v>719</v>
      </c>
      <c r="E146" s="246" t="s">
        <v>720</v>
      </c>
      <c r="F146" s="246"/>
      <c r="G146" s="246" t="s">
        <v>17</v>
      </c>
      <c r="H146" s="277"/>
      <c r="I146" s="93"/>
      <c r="J146" s="75" t="s">
        <v>721</v>
      </c>
      <c r="K146" s="76"/>
      <c r="L146" s="76"/>
      <c r="M146" s="77"/>
      <c r="N146" s="157"/>
      <c r="V146" s="179"/>
    </row>
    <row r="147" spans="1:22" ht="13.5" thickBot="1" x14ac:dyDescent="0.25">
      <c r="A147" s="274"/>
      <c r="B147" s="80"/>
      <c r="C147" s="80"/>
      <c r="D147" s="180"/>
      <c r="E147" s="80"/>
      <c r="F147" s="80"/>
      <c r="G147" s="355"/>
      <c r="H147" s="356"/>
      <c r="I147" s="357"/>
      <c r="J147" s="82" t="s">
        <v>721</v>
      </c>
      <c r="K147" s="82"/>
      <c r="L147" s="82"/>
      <c r="M147" s="183"/>
      <c r="N147" s="157"/>
      <c r="V147" s="179"/>
    </row>
    <row r="148" spans="1:22" ht="23.25" thickBot="1" x14ac:dyDescent="0.25">
      <c r="A148" s="274"/>
      <c r="B148" s="39" t="s">
        <v>33</v>
      </c>
      <c r="C148" s="39" t="s">
        <v>34</v>
      </c>
      <c r="D148" s="39" t="s">
        <v>727</v>
      </c>
      <c r="E148" s="252" t="s">
        <v>728</v>
      </c>
      <c r="F148" s="252"/>
      <c r="G148" s="253"/>
      <c r="H148" s="254"/>
      <c r="I148" s="255"/>
      <c r="J148" s="85" t="s">
        <v>729</v>
      </c>
      <c r="K148" s="86"/>
      <c r="L148" s="86"/>
      <c r="M148" s="178"/>
      <c r="N148" s="157"/>
      <c r="V148" s="179"/>
    </row>
    <row r="149" spans="1:22" ht="13.5" thickBot="1" x14ac:dyDescent="0.25">
      <c r="A149" s="354"/>
      <c r="B149" s="89"/>
      <c r="C149" s="89"/>
      <c r="D149" s="184"/>
      <c r="E149" s="91" t="s">
        <v>706</v>
      </c>
      <c r="F149" s="92"/>
      <c r="G149" s="358"/>
      <c r="H149" s="359"/>
      <c r="I149" s="360"/>
      <c r="J149" s="85" t="s">
        <v>732</v>
      </c>
      <c r="K149" s="86"/>
      <c r="L149" s="86"/>
      <c r="M149" s="178"/>
      <c r="N149" s="157"/>
      <c r="V149" s="179"/>
    </row>
    <row r="150" spans="1:22" ht="24" thickTop="1" thickBot="1" x14ac:dyDescent="0.25">
      <c r="A150" s="243">
        <f t="shared" ref="A150" si="30">A146+1</f>
        <v>34</v>
      </c>
      <c r="B150" s="74" t="s">
        <v>22</v>
      </c>
      <c r="C150" s="74" t="s">
        <v>23</v>
      </c>
      <c r="D150" s="74" t="s">
        <v>719</v>
      </c>
      <c r="E150" s="246" t="s">
        <v>720</v>
      </c>
      <c r="F150" s="246"/>
      <c r="G150" s="246" t="s">
        <v>17</v>
      </c>
      <c r="H150" s="277"/>
      <c r="I150" s="93"/>
      <c r="J150" s="75" t="s">
        <v>721</v>
      </c>
      <c r="K150" s="76"/>
      <c r="L150" s="76"/>
      <c r="M150" s="77"/>
      <c r="N150" s="157"/>
      <c r="V150" s="179"/>
    </row>
    <row r="151" spans="1:22" ht="13.5" thickBot="1" x14ac:dyDescent="0.25">
      <c r="A151" s="274"/>
      <c r="B151" s="80"/>
      <c r="C151" s="80"/>
      <c r="D151" s="180"/>
      <c r="E151" s="80"/>
      <c r="F151" s="80"/>
      <c r="G151" s="355"/>
      <c r="H151" s="356"/>
      <c r="I151" s="357"/>
      <c r="J151" s="82" t="s">
        <v>721</v>
      </c>
      <c r="K151" s="82"/>
      <c r="L151" s="82"/>
      <c r="M151" s="183"/>
      <c r="N151" s="157"/>
      <c r="V151" s="179"/>
    </row>
    <row r="152" spans="1:22" ht="23.25" thickBot="1" x14ac:dyDescent="0.25">
      <c r="A152" s="274"/>
      <c r="B152" s="39" t="s">
        <v>33</v>
      </c>
      <c r="C152" s="39" t="s">
        <v>34</v>
      </c>
      <c r="D152" s="39" t="s">
        <v>727</v>
      </c>
      <c r="E152" s="252" t="s">
        <v>728</v>
      </c>
      <c r="F152" s="252"/>
      <c r="G152" s="253"/>
      <c r="H152" s="254"/>
      <c r="I152" s="255"/>
      <c r="J152" s="85" t="s">
        <v>729</v>
      </c>
      <c r="K152" s="86"/>
      <c r="L152" s="86"/>
      <c r="M152" s="178"/>
      <c r="N152" s="157"/>
      <c r="V152" s="179"/>
    </row>
    <row r="153" spans="1:22" ht="13.5" thickBot="1" x14ac:dyDescent="0.25">
      <c r="A153" s="354"/>
      <c r="B153" s="89"/>
      <c r="C153" s="89"/>
      <c r="D153" s="184"/>
      <c r="E153" s="91" t="s">
        <v>706</v>
      </c>
      <c r="F153" s="92"/>
      <c r="G153" s="358"/>
      <c r="H153" s="359"/>
      <c r="I153" s="360"/>
      <c r="J153" s="85" t="s">
        <v>732</v>
      </c>
      <c r="K153" s="86"/>
      <c r="L153" s="86"/>
      <c r="M153" s="178"/>
      <c r="N153" s="157"/>
      <c r="V153" s="179"/>
    </row>
    <row r="154" spans="1:22" ht="24" thickTop="1" thickBot="1" x14ac:dyDescent="0.25">
      <c r="A154" s="243">
        <f t="shared" ref="A154" si="31">A150+1</f>
        <v>35</v>
      </c>
      <c r="B154" s="74" t="s">
        <v>22</v>
      </c>
      <c r="C154" s="74" t="s">
        <v>23</v>
      </c>
      <c r="D154" s="74" t="s">
        <v>719</v>
      </c>
      <c r="E154" s="246" t="s">
        <v>720</v>
      </c>
      <c r="F154" s="246"/>
      <c r="G154" s="246" t="s">
        <v>17</v>
      </c>
      <c r="H154" s="277"/>
      <c r="I154" s="93"/>
      <c r="J154" s="75" t="s">
        <v>721</v>
      </c>
      <c r="K154" s="76"/>
      <c r="L154" s="76"/>
      <c r="M154" s="77"/>
      <c r="N154" s="157"/>
      <c r="V154" s="179"/>
    </row>
    <row r="155" spans="1:22" ht="13.5" thickBot="1" x14ac:dyDescent="0.25">
      <c r="A155" s="274"/>
      <c r="B155" s="80"/>
      <c r="C155" s="80"/>
      <c r="D155" s="180"/>
      <c r="E155" s="80"/>
      <c r="F155" s="80"/>
      <c r="G155" s="355"/>
      <c r="H155" s="356"/>
      <c r="I155" s="357"/>
      <c r="J155" s="82" t="s">
        <v>721</v>
      </c>
      <c r="K155" s="82"/>
      <c r="L155" s="82"/>
      <c r="M155" s="183"/>
      <c r="N155" s="157"/>
      <c r="V155" s="179"/>
    </row>
    <row r="156" spans="1:22" ht="23.25" thickBot="1" x14ac:dyDescent="0.25">
      <c r="A156" s="274"/>
      <c r="B156" s="39" t="s">
        <v>33</v>
      </c>
      <c r="C156" s="39" t="s">
        <v>34</v>
      </c>
      <c r="D156" s="39" t="s">
        <v>727</v>
      </c>
      <c r="E156" s="252" t="s">
        <v>728</v>
      </c>
      <c r="F156" s="252"/>
      <c r="G156" s="253"/>
      <c r="H156" s="254"/>
      <c r="I156" s="255"/>
      <c r="J156" s="85" t="s">
        <v>729</v>
      </c>
      <c r="K156" s="86"/>
      <c r="L156" s="86"/>
      <c r="M156" s="178"/>
      <c r="N156" s="157"/>
      <c r="V156" s="179"/>
    </row>
    <row r="157" spans="1:22" ht="13.5" thickBot="1" x14ac:dyDescent="0.25">
      <c r="A157" s="354"/>
      <c r="B157" s="89"/>
      <c r="C157" s="89"/>
      <c r="D157" s="184"/>
      <c r="E157" s="91" t="s">
        <v>706</v>
      </c>
      <c r="F157" s="92"/>
      <c r="G157" s="358"/>
      <c r="H157" s="359"/>
      <c r="I157" s="360"/>
      <c r="J157" s="85" t="s">
        <v>732</v>
      </c>
      <c r="K157" s="86"/>
      <c r="L157" s="86"/>
      <c r="M157" s="178"/>
      <c r="N157" s="157"/>
      <c r="V157" s="179"/>
    </row>
    <row r="158" spans="1:22" ht="24" thickTop="1" thickBot="1" x14ac:dyDescent="0.25">
      <c r="A158" s="243">
        <f t="shared" ref="A158" si="32">A154+1</f>
        <v>36</v>
      </c>
      <c r="B158" s="74" t="s">
        <v>22</v>
      </c>
      <c r="C158" s="74" t="s">
        <v>23</v>
      </c>
      <c r="D158" s="74" t="s">
        <v>719</v>
      </c>
      <c r="E158" s="246" t="s">
        <v>720</v>
      </c>
      <c r="F158" s="246"/>
      <c r="G158" s="246" t="s">
        <v>17</v>
      </c>
      <c r="H158" s="277"/>
      <c r="I158" s="93"/>
      <c r="J158" s="75" t="s">
        <v>721</v>
      </c>
      <c r="K158" s="76"/>
      <c r="L158" s="76"/>
      <c r="M158" s="77"/>
      <c r="N158" s="157"/>
      <c r="V158" s="179"/>
    </row>
    <row r="159" spans="1:22" ht="13.5" thickBot="1" x14ac:dyDescent="0.25">
      <c r="A159" s="274"/>
      <c r="B159" s="80"/>
      <c r="C159" s="80"/>
      <c r="D159" s="180"/>
      <c r="E159" s="80"/>
      <c r="F159" s="80"/>
      <c r="G159" s="355"/>
      <c r="H159" s="356"/>
      <c r="I159" s="357"/>
      <c r="J159" s="82" t="s">
        <v>721</v>
      </c>
      <c r="K159" s="82"/>
      <c r="L159" s="82"/>
      <c r="M159" s="183"/>
      <c r="N159" s="157"/>
      <c r="V159" s="179"/>
    </row>
    <row r="160" spans="1:22" ht="23.25" thickBot="1" x14ac:dyDescent="0.25">
      <c r="A160" s="274"/>
      <c r="B160" s="39" t="s">
        <v>33</v>
      </c>
      <c r="C160" s="39" t="s">
        <v>34</v>
      </c>
      <c r="D160" s="39" t="s">
        <v>727</v>
      </c>
      <c r="E160" s="252" t="s">
        <v>728</v>
      </c>
      <c r="F160" s="252"/>
      <c r="G160" s="253"/>
      <c r="H160" s="254"/>
      <c r="I160" s="255"/>
      <c r="J160" s="85" t="s">
        <v>729</v>
      </c>
      <c r="K160" s="86"/>
      <c r="L160" s="86"/>
      <c r="M160" s="178"/>
      <c r="N160" s="157"/>
      <c r="V160" s="179"/>
    </row>
    <row r="161" spans="1:22" ht="13.5" thickBot="1" x14ac:dyDescent="0.25">
      <c r="A161" s="354"/>
      <c r="B161" s="89"/>
      <c r="C161" s="89"/>
      <c r="D161" s="184"/>
      <c r="E161" s="91" t="s">
        <v>706</v>
      </c>
      <c r="F161" s="92"/>
      <c r="G161" s="358"/>
      <c r="H161" s="359"/>
      <c r="I161" s="360"/>
      <c r="J161" s="85" t="s">
        <v>732</v>
      </c>
      <c r="K161" s="86"/>
      <c r="L161" s="86"/>
      <c r="M161" s="178"/>
      <c r="N161" s="157"/>
      <c r="V161" s="179"/>
    </row>
    <row r="162" spans="1:22" ht="24" thickTop="1" thickBot="1" x14ac:dyDescent="0.25">
      <c r="A162" s="243">
        <f t="shared" ref="A162" si="33">A158+1</f>
        <v>37</v>
      </c>
      <c r="B162" s="74" t="s">
        <v>22</v>
      </c>
      <c r="C162" s="74" t="s">
        <v>23</v>
      </c>
      <c r="D162" s="74" t="s">
        <v>719</v>
      </c>
      <c r="E162" s="246" t="s">
        <v>720</v>
      </c>
      <c r="F162" s="246"/>
      <c r="G162" s="246" t="s">
        <v>17</v>
      </c>
      <c r="H162" s="277"/>
      <c r="I162" s="93"/>
      <c r="J162" s="75" t="s">
        <v>721</v>
      </c>
      <c r="K162" s="76"/>
      <c r="L162" s="76"/>
      <c r="M162" s="77"/>
      <c r="N162" s="157"/>
      <c r="V162" s="179"/>
    </row>
    <row r="163" spans="1:22" ht="13.5" thickBot="1" x14ac:dyDescent="0.25">
      <c r="A163" s="274"/>
      <c r="B163" s="80"/>
      <c r="C163" s="80"/>
      <c r="D163" s="180"/>
      <c r="E163" s="80"/>
      <c r="F163" s="80"/>
      <c r="G163" s="355"/>
      <c r="H163" s="356"/>
      <c r="I163" s="357"/>
      <c r="J163" s="82" t="s">
        <v>721</v>
      </c>
      <c r="K163" s="82"/>
      <c r="L163" s="82"/>
      <c r="M163" s="183"/>
      <c r="N163" s="157"/>
      <c r="V163" s="179"/>
    </row>
    <row r="164" spans="1:22" ht="23.25" thickBot="1" x14ac:dyDescent="0.25">
      <c r="A164" s="274"/>
      <c r="B164" s="39" t="s">
        <v>33</v>
      </c>
      <c r="C164" s="39" t="s">
        <v>34</v>
      </c>
      <c r="D164" s="39" t="s">
        <v>727</v>
      </c>
      <c r="E164" s="252" t="s">
        <v>728</v>
      </c>
      <c r="F164" s="252"/>
      <c r="G164" s="253"/>
      <c r="H164" s="254"/>
      <c r="I164" s="255"/>
      <c r="J164" s="85" t="s">
        <v>729</v>
      </c>
      <c r="K164" s="86"/>
      <c r="L164" s="86"/>
      <c r="M164" s="178"/>
      <c r="N164" s="157"/>
      <c r="V164" s="179"/>
    </row>
    <row r="165" spans="1:22" ht="13.5" thickBot="1" x14ac:dyDescent="0.25">
      <c r="A165" s="354"/>
      <c r="B165" s="89"/>
      <c r="C165" s="89"/>
      <c r="D165" s="184"/>
      <c r="E165" s="91" t="s">
        <v>706</v>
      </c>
      <c r="F165" s="92"/>
      <c r="G165" s="358"/>
      <c r="H165" s="359"/>
      <c r="I165" s="360"/>
      <c r="J165" s="85" t="s">
        <v>732</v>
      </c>
      <c r="K165" s="86"/>
      <c r="L165" s="86"/>
      <c r="M165" s="178"/>
      <c r="N165" s="157"/>
      <c r="V165" s="179"/>
    </row>
    <row r="166" spans="1:22" ht="24" thickTop="1" thickBot="1" x14ac:dyDescent="0.25">
      <c r="A166" s="243">
        <f t="shared" ref="A166" si="34">A162+1</f>
        <v>38</v>
      </c>
      <c r="B166" s="74" t="s">
        <v>22</v>
      </c>
      <c r="C166" s="74" t="s">
        <v>23</v>
      </c>
      <c r="D166" s="74" t="s">
        <v>719</v>
      </c>
      <c r="E166" s="246" t="s">
        <v>720</v>
      </c>
      <c r="F166" s="246"/>
      <c r="G166" s="246" t="s">
        <v>17</v>
      </c>
      <c r="H166" s="277"/>
      <c r="I166" s="93"/>
      <c r="J166" s="75" t="s">
        <v>721</v>
      </c>
      <c r="K166" s="76"/>
      <c r="L166" s="76"/>
      <c r="M166" s="77"/>
      <c r="N166" s="157"/>
      <c r="V166" s="179"/>
    </row>
    <row r="167" spans="1:22" ht="13.5" thickBot="1" x14ac:dyDescent="0.25">
      <c r="A167" s="274"/>
      <c r="B167" s="80"/>
      <c r="C167" s="80"/>
      <c r="D167" s="180"/>
      <c r="E167" s="80"/>
      <c r="F167" s="80"/>
      <c r="G167" s="355"/>
      <c r="H167" s="356"/>
      <c r="I167" s="357"/>
      <c r="J167" s="82" t="s">
        <v>721</v>
      </c>
      <c r="K167" s="82"/>
      <c r="L167" s="82"/>
      <c r="M167" s="183"/>
      <c r="N167" s="157"/>
      <c r="V167" s="179"/>
    </row>
    <row r="168" spans="1:22" ht="23.25" thickBot="1" x14ac:dyDescent="0.25">
      <c r="A168" s="274"/>
      <c r="B168" s="39" t="s">
        <v>33</v>
      </c>
      <c r="C168" s="39" t="s">
        <v>34</v>
      </c>
      <c r="D168" s="39" t="s">
        <v>727</v>
      </c>
      <c r="E168" s="252" t="s">
        <v>728</v>
      </c>
      <c r="F168" s="252"/>
      <c r="G168" s="253"/>
      <c r="H168" s="254"/>
      <c r="I168" s="255"/>
      <c r="J168" s="85" t="s">
        <v>729</v>
      </c>
      <c r="K168" s="86"/>
      <c r="L168" s="86"/>
      <c r="M168" s="178"/>
      <c r="N168" s="157"/>
      <c r="V168" s="179"/>
    </row>
    <row r="169" spans="1:22" ht="13.5" thickBot="1" x14ac:dyDescent="0.25">
      <c r="A169" s="354"/>
      <c r="B169" s="89"/>
      <c r="C169" s="89"/>
      <c r="D169" s="184"/>
      <c r="E169" s="91" t="s">
        <v>706</v>
      </c>
      <c r="F169" s="92"/>
      <c r="G169" s="358"/>
      <c r="H169" s="359"/>
      <c r="I169" s="360"/>
      <c r="J169" s="85" t="s">
        <v>732</v>
      </c>
      <c r="K169" s="86"/>
      <c r="L169" s="86"/>
      <c r="M169" s="178"/>
      <c r="N169" s="157"/>
      <c r="V169" s="179"/>
    </row>
    <row r="170" spans="1:22" ht="24" thickTop="1" thickBot="1" x14ac:dyDescent="0.25">
      <c r="A170" s="243">
        <f t="shared" ref="A170" si="35">A166+1</f>
        <v>39</v>
      </c>
      <c r="B170" s="74" t="s">
        <v>22</v>
      </c>
      <c r="C170" s="74" t="s">
        <v>23</v>
      </c>
      <c r="D170" s="74" t="s">
        <v>719</v>
      </c>
      <c r="E170" s="246" t="s">
        <v>720</v>
      </c>
      <c r="F170" s="246"/>
      <c r="G170" s="246" t="s">
        <v>17</v>
      </c>
      <c r="H170" s="277"/>
      <c r="I170" s="93"/>
      <c r="J170" s="75" t="s">
        <v>721</v>
      </c>
      <c r="K170" s="76"/>
      <c r="L170" s="76"/>
      <c r="M170" s="77"/>
      <c r="N170" s="157"/>
      <c r="V170" s="179"/>
    </row>
    <row r="171" spans="1:22" ht="13.5" thickBot="1" x14ac:dyDescent="0.25">
      <c r="A171" s="274"/>
      <c r="B171" s="80"/>
      <c r="C171" s="80"/>
      <c r="D171" s="180"/>
      <c r="E171" s="80"/>
      <c r="F171" s="80"/>
      <c r="G171" s="355"/>
      <c r="H171" s="356"/>
      <c r="I171" s="357"/>
      <c r="J171" s="82" t="s">
        <v>721</v>
      </c>
      <c r="K171" s="82"/>
      <c r="L171" s="82"/>
      <c r="M171" s="183"/>
      <c r="N171" s="157"/>
      <c r="V171" s="179"/>
    </row>
    <row r="172" spans="1:22" ht="23.25" thickBot="1" x14ac:dyDescent="0.25">
      <c r="A172" s="274"/>
      <c r="B172" s="39" t="s">
        <v>33</v>
      </c>
      <c r="C172" s="39" t="s">
        <v>34</v>
      </c>
      <c r="D172" s="39" t="s">
        <v>727</v>
      </c>
      <c r="E172" s="252" t="s">
        <v>728</v>
      </c>
      <c r="F172" s="252"/>
      <c r="G172" s="253"/>
      <c r="H172" s="254"/>
      <c r="I172" s="255"/>
      <c r="J172" s="85" t="s">
        <v>729</v>
      </c>
      <c r="K172" s="86"/>
      <c r="L172" s="86"/>
      <c r="M172" s="178"/>
      <c r="N172" s="157"/>
      <c r="V172" s="179"/>
    </row>
    <row r="173" spans="1:22" ht="13.5" thickBot="1" x14ac:dyDescent="0.25">
      <c r="A173" s="354"/>
      <c r="B173" s="89"/>
      <c r="C173" s="89"/>
      <c r="D173" s="184"/>
      <c r="E173" s="91" t="s">
        <v>706</v>
      </c>
      <c r="F173" s="92"/>
      <c r="G173" s="358"/>
      <c r="H173" s="359"/>
      <c r="I173" s="360"/>
      <c r="J173" s="85" t="s">
        <v>732</v>
      </c>
      <c r="K173" s="86"/>
      <c r="L173" s="86"/>
      <c r="M173" s="178"/>
      <c r="N173" s="157"/>
      <c r="V173" s="179"/>
    </row>
    <row r="174" spans="1:22" ht="24" thickTop="1" thickBot="1" x14ac:dyDescent="0.25">
      <c r="A174" s="243">
        <f t="shared" ref="A174" si="36">A170+1</f>
        <v>40</v>
      </c>
      <c r="B174" s="74" t="s">
        <v>22</v>
      </c>
      <c r="C174" s="74" t="s">
        <v>23</v>
      </c>
      <c r="D174" s="74" t="s">
        <v>719</v>
      </c>
      <c r="E174" s="246" t="s">
        <v>720</v>
      </c>
      <c r="F174" s="246"/>
      <c r="G174" s="246" t="s">
        <v>17</v>
      </c>
      <c r="H174" s="277"/>
      <c r="I174" s="93"/>
      <c r="J174" s="75" t="s">
        <v>721</v>
      </c>
      <c r="K174" s="76"/>
      <c r="L174" s="76"/>
      <c r="M174" s="77"/>
      <c r="N174" s="157"/>
      <c r="V174" s="179"/>
    </row>
    <row r="175" spans="1:22" ht="13.5" thickBot="1" x14ac:dyDescent="0.25">
      <c r="A175" s="274"/>
      <c r="B175" s="80"/>
      <c r="C175" s="80"/>
      <c r="D175" s="180"/>
      <c r="E175" s="80"/>
      <c r="F175" s="80"/>
      <c r="G175" s="355"/>
      <c r="H175" s="356"/>
      <c r="I175" s="357"/>
      <c r="J175" s="82" t="s">
        <v>721</v>
      </c>
      <c r="K175" s="82"/>
      <c r="L175" s="82"/>
      <c r="M175" s="183"/>
      <c r="N175" s="157"/>
      <c r="V175" s="179"/>
    </row>
    <row r="176" spans="1:22" ht="23.25" thickBot="1" x14ac:dyDescent="0.25">
      <c r="A176" s="274"/>
      <c r="B176" s="39" t="s">
        <v>33</v>
      </c>
      <c r="C176" s="39" t="s">
        <v>34</v>
      </c>
      <c r="D176" s="39" t="s">
        <v>727</v>
      </c>
      <c r="E176" s="252" t="s">
        <v>728</v>
      </c>
      <c r="F176" s="252"/>
      <c r="G176" s="253"/>
      <c r="H176" s="254"/>
      <c r="I176" s="255"/>
      <c r="J176" s="85" t="s">
        <v>729</v>
      </c>
      <c r="K176" s="86"/>
      <c r="L176" s="86"/>
      <c r="M176" s="178"/>
      <c r="N176" s="157"/>
      <c r="V176" s="179"/>
    </row>
    <row r="177" spans="1:22" ht="13.5" thickBot="1" x14ac:dyDescent="0.25">
      <c r="A177" s="354"/>
      <c r="B177" s="89"/>
      <c r="C177" s="89"/>
      <c r="D177" s="184"/>
      <c r="E177" s="91" t="s">
        <v>706</v>
      </c>
      <c r="F177" s="92"/>
      <c r="G177" s="358"/>
      <c r="H177" s="359"/>
      <c r="I177" s="360"/>
      <c r="J177" s="85" t="s">
        <v>732</v>
      </c>
      <c r="K177" s="86"/>
      <c r="L177" s="86"/>
      <c r="M177" s="178"/>
      <c r="N177" s="157"/>
      <c r="V177" s="179"/>
    </row>
    <row r="178" spans="1:22" ht="24" thickTop="1" thickBot="1" x14ac:dyDescent="0.25">
      <c r="A178" s="243">
        <f t="shared" ref="A178" si="37">A174+1</f>
        <v>41</v>
      </c>
      <c r="B178" s="74" t="s">
        <v>22</v>
      </c>
      <c r="C178" s="74" t="s">
        <v>23</v>
      </c>
      <c r="D178" s="74" t="s">
        <v>719</v>
      </c>
      <c r="E178" s="246" t="s">
        <v>720</v>
      </c>
      <c r="F178" s="246"/>
      <c r="G178" s="246" t="s">
        <v>17</v>
      </c>
      <c r="H178" s="277"/>
      <c r="I178" s="93"/>
      <c r="J178" s="75" t="s">
        <v>721</v>
      </c>
      <c r="K178" s="76"/>
      <c r="L178" s="76"/>
      <c r="M178" s="77"/>
      <c r="N178" s="157"/>
      <c r="V178" s="179"/>
    </row>
    <row r="179" spans="1:22" ht="13.5" thickBot="1" x14ac:dyDescent="0.25">
      <c r="A179" s="274"/>
      <c r="B179" s="80"/>
      <c r="C179" s="80"/>
      <c r="D179" s="180"/>
      <c r="E179" s="80"/>
      <c r="F179" s="80"/>
      <c r="G179" s="355"/>
      <c r="H179" s="356"/>
      <c r="I179" s="357"/>
      <c r="J179" s="82" t="s">
        <v>721</v>
      </c>
      <c r="K179" s="82"/>
      <c r="L179" s="82"/>
      <c r="M179" s="183"/>
      <c r="N179" s="157"/>
      <c r="V179" s="179">
        <f>G179</f>
        <v>0</v>
      </c>
    </row>
    <row r="180" spans="1:22" ht="23.25" thickBot="1" x14ac:dyDescent="0.25">
      <c r="A180" s="274"/>
      <c r="B180" s="39" t="s">
        <v>33</v>
      </c>
      <c r="C180" s="39" t="s">
        <v>34</v>
      </c>
      <c r="D180" s="39" t="s">
        <v>727</v>
      </c>
      <c r="E180" s="252" t="s">
        <v>728</v>
      </c>
      <c r="F180" s="252"/>
      <c r="G180" s="253"/>
      <c r="H180" s="254"/>
      <c r="I180" s="255"/>
      <c r="J180" s="85" t="s">
        <v>729</v>
      </c>
      <c r="K180" s="86"/>
      <c r="L180" s="86"/>
      <c r="M180" s="178"/>
      <c r="N180" s="157"/>
      <c r="V180" s="179"/>
    </row>
    <row r="181" spans="1:22" ht="13.5" thickBot="1" x14ac:dyDescent="0.25">
      <c r="A181" s="354"/>
      <c r="B181" s="89"/>
      <c r="C181" s="89"/>
      <c r="D181" s="184"/>
      <c r="E181" s="91" t="s">
        <v>706</v>
      </c>
      <c r="F181" s="92"/>
      <c r="G181" s="358"/>
      <c r="H181" s="359"/>
      <c r="I181" s="360"/>
      <c r="J181" s="85" t="s">
        <v>732</v>
      </c>
      <c r="K181" s="86"/>
      <c r="L181" s="86"/>
      <c r="M181" s="178"/>
      <c r="N181" s="157"/>
      <c r="V181" s="179"/>
    </row>
    <row r="182" spans="1:22" ht="24" thickTop="1" thickBot="1" x14ac:dyDescent="0.25">
      <c r="A182" s="243">
        <f t="shared" ref="A182" si="38">A178+1</f>
        <v>42</v>
      </c>
      <c r="B182" s="74" t="s">
        <v>22</v>
      </c>
      <c r="C182" s="74" t="s">
        <v>23</v>
      </c>
      <c r="D182" s="74" t="s">
        <v>719</v>
      </c>
      <c r="E182" s="246" t="s">
        <v>720</v>
      </c>
      <c r="F182" s="246"/>
      <c r="G182" s="246" t="s">
        <v>17</v>
      </c>
      <c r="H182" s="277"/>
      <c r="I182" s="93"/>
      <c r="J182" s="75" t="s">
        <v>721</v>
      </c>
      <c r="K182" s="76"/>
      <c r="L182" s="76"/>
      <c r="M182" s="77"/>
      <c r="N182" s="157"/>
      <c r="V182" s="179"/>
    </row>
    <row r="183" spans="1:22" ht="13.5" thickBot="1" x14ac:dyDescent="0.25">
      <c r="A183" s="274"/>
      <c r="B183" s="80"/>
      <c r="C183" s="80"/>
      <c r="D183" s="180"/>
      <c r="E183" s="80"/>
      <c r="F183" s="80"/>
      <c r="G183" s="355"/>
      <c r="H183" s="356"/>
      <c r="I183" s="357"/>
      <c r="J183" s="82" t="s">
        <v>721</v>
      </c>
      <c r="K183" s="82"/>
      <c r="L183" s="82"/>
      <c r="M183" s="183"/>
      <c r="N183" s="157"/>
      <c r="V183" s="179">
        <f>G183</f>
        <v>0</v>
      </c>
    </row>
    <row r="184" spans="1:22" ht="23.25" thickBot="1" x14ac:dyDescent="0.25">
      <c r="A184" s="274"/>
      <c r="B184" s="39" t="s">
        <v>33</v>
      </c>
      <c r="C184" s="39" t="s">
        <v>34</v>
      </c>
      <c r="D184" s="39" t="s">
        <v>727</v>
      </c>
      <c r="E184" s="252" t="s">
        <v>728</v>
      </c>
      <c r="F184" s="252"/>
      <c r="G184" s="253"/>
      <c r="H184" s="254"/>
      <c r="I184" s="255"/>
      <c r="J184" s="85" t="s">
        <v>729</v>
      </c>
      <c r="K184" s="86"/>
      <c r="L184" s="86"/>
      <c r="M184" s="178"/>
      <c r="N184" s="157"/>
      <c r="V184" s="179"/>
    </row>
    <row r="185" spans="1:22" ht="13.5" thickBot="1" x14ac:dyDescent="0.25">
      <c r="A185" s="354"/>
      <c r="B185" s="89"/>
      <c r="C185" s="89"/>
      <c r="D185" s="184"/>
      <c r="E185" s="91" t="s">
        <v>706</v>
      </c>
      <c r="F185" s="92"/>
      <c r="G185" s="358"/>
      <c r="H185" s="359"/>
      <c r="I185" s="360"/>
      <c r="J185" s="85" t="s">
        <v>732</v>
      </c>
      <c r="K185" s="86"/>
      <c r="L185" s="86"/>
      <c r="M185" s="178"/>
      <c r="N185" s="157"/>
      <c r="V185" s="179"/>
    </row>
    <row r="186" spans="1:22" ht="24" thickTop="1" thickBot="1" x14ac:dyDescent="0.25">
      <c r="A186" s="243">
        <f t="shared" ref="A186" si="39">A182+1</f>
        <v>43</v>
      </c>
      <c r="B186" s="74" t="s">
        <v>22</v>
      </c>
      <c r="C186" s="74" t="s">
        <v>23</v>
      </c>
      <c r="D186" s="74" t="s">
        <v>719</v>
      </c>
      <c r="E186" s="246" t="s">
        <v>720</v>
      </c>
      <c r="F186" s="246"/>
      <c r="G186" s="246" t="s">
        <v>17</v>
      </c>
      <c r="H186" s="277"/>
      <c r="I186" s="93"/>
      <c r="J186" s="75" t="s">
        <v>721</v>
      </c>
      <c r="K186" s="76"/>
      <c r="L186" s="76"/>
      <c r="M186" s="77"/>
      <c r="N186" s="157"/>
      <c r="V186" s="179"/>
    </row>
    <row r="187" spans="1:22" ht="13.5" thickBot="1" x14ac:dyDescent="0.25">
      <c r="A187" s="274"/>
      <c r="B187" s="80"/>
      <c r="C187" s="80"/>
      <c r="D187" s="180"/>
      <c r="E187" s="80"/>
      <c r="F187" s="80"/>
      <c r="G187" s="355"/>
      <c r="H187" s="356"/>
      <c r="I187" s="357"/>
      <c r="J187" s="82" t="s">
        <v>721</v>
      </c>
      <c r="K187" s="82"/>
      <c r="L187" s="82"/>
      <c r="M187" s="183"/>
      <c r="N187" s="157"/>
      <c r="V187" s="179">
        <f>G187</f>
        <v>0</v>
      </c>
    </row>
    <row r="188" spans="1:22" ht="23.25" thickBot="1" x14ac:dyDescent="0.25">
      <c r="A188" s="274"/>
      <c r="B188" s="39" t="s">
        <v>33</v>
      </c>
      <c r="C188" s="39" t="s">
        <v>34</v>
      </c>
      <c r="D188" s="39" t="s">
        <v>727</v>
      </c>
      <c r="E188" s="252" t="s">
        <v>728</v>
      </c>
      <c r="F188" s="252"/>
      <c r="G188" s="253"/>
      <c r="H188" s="254"/>
      <c r="I188" s="255"/>
      <c r="J188" s="85" t="s">
        <v>729</v>
      </c>
      <c r="K188" s="86"/>
      <c r="L188" s="86"/>
      <c r="M188" s="178"/>
      <c r="N188" s="157"/>
      <c r="V188" s="179"/>
    </row>
    <row r="189" spans="1:22" ht="13.5" thickBot="1" x14ac:dyDescent="0.25">
      <c r="A189" s="354"/>
      <c r="B189" s="89"/>
      <c r="C189" s="89"/>
      <c r="D189" s="184"/>
      <c r="E189" s="91" t="s">
        <v>706</v>
      </c>
      <c r="F189" s="92"/>
      <c r="G189" s="358"/>
      <c r="H189" s="359"/>
      <c r="I189" s="360"/>
      <c r="J189" s="85" t="s">
        <v>732</v>
      </c>
      <c r="K189" s="86"/>
      <c r="L189" s="86"/>
      <c r="M189" s="178"/>
      <c r="N189" s="157"/>
      <c r="V189" s="179"/>
    </row>
    <row r="190" spans="1:22" ht="24" thickTop="1" thickBot="1" x14ac:dyDescent="0.25">
      <c r="A190" s="243">
        <f t="shared" ref="A190" si="40">A186+1</f>
        <v>44</v>
      </c>
      <c r="B190" s="74" t="s">
        <v>22</v>
      </c>
      <c r="C190" s="74" t="s">
        <v>23</v>
      </c>
      <c r="D190" s="74" t="s">
        <v>719</v>
      </c>
      <c r="E190" s="246" t="s">
        <v>720</v>
      </c>
      <c r="F190" s="246"/>
      <c r="G190" s="246" t="s">
        <v>17</v>
      </c>
      <c r="H190" s="277"/>
      <c r="I190" s="93"/>
      <c r="J190" s="75" t="s">
        <v>721</v>
      </c>
      <c r="K190" s="76"/>
      <c r="L190" s="76"/>
      <c r="M190" s="77"/>
      <c r="N190" s="157"/>
      <c r="V190" s="179"/>
    </row>
    <row r="191" spans="1:22" ht="13.5" thickBot="1" x14ac:dyDescent="0.25">
      <c r="A191" s="274"/>
      <c r="B191" s="80"/>
      <c r="C191" s="80"/>
      <c r="D191" s="180"/>
      <c r="E191" s="80"/>
      <c r="F191" s="80"/>
      <c r="G191" s="355"/>
      <c r="H191" s="356"/>
      <c r="I191" s="357"/>
      <c r="J191" s="82" t="s">
        <v>721</v>
      </c>
      <c r="K191" s="82"/>
      <c r="L191" s="82"/>
      <c r="M191" s="183"/>
      <c r="N191" s="157"/>
      <c r="V191" s="179">
        <f>G191</f>
        <v>0</v>
      </c>
    </row>
    <row r="192" spans="1:22" ht="23.25" thickBot="1" x14ac:dyDescent="0.25">
      <c r="A192" s="274"/>
      <c r="B192" s="39" t="s">
        <v>33</v>
      </c>
      <c r="C192" s="39" t="s">
        <v>34</v>
      </c>
      <c r="D192" s="39" t="s">
        <v>727</v>
      </c>
      <c r="E192" s="252" t="s">
        <v>728</v>
      </c>
      <c r="F192" s="252"/>
      <c r="G192" s="253"/>
      <c r="H192" s="254"/>
      <c r="I192" s="255"/>
      <c r="J192" s="85" t="s">
        <v>729</v>
      </c>
      <c r="K192" s="86"/>
      <c r="L192" s="86"/>
      <c r="M192" s="178"/>
      <c r="N192" s="157"/>
      <c r="V192" s="179"/>
    </row>
    <row r="193" spans="1:22" ht="13.5" thickBot="1" x14ac:dyDescent="0.25">
      <c r="A193" s="354"/>
      <c r="B193" s="89"/>
      <c r="C193" s="89"/>
      <c r="D193" s="184"/>
      <c r="E193" s="91" t="s">
        <v>706</v>
      </c>
      <c r="F193" s="92"/>
      <c r="G193" s="358"/>
      <c r="H193" s="359"/>
      <c r="I193" s="360"/>
      <c r="J193" s="85" t="s">
        <v>732</v>
      </c>
      <c r="K193" s="86"/>
      <c r="L193" s="86"/>
      <c r="M193" s="178"/>
      <c r="N193" s="157"/>
      <c r="V193" s="179"/>
    </row>
    <row r="194" spans="1:22" ht="24" thickTop="1" thickBot="1" x14ac:dyDescent="0.25">
      <c r="A194" s="243">
        <f t="shared" ref="A194" si="41">A190+1</f>
        <v>45</v>
      </c>
      <c r="B194" s="74" t="s">
        <v>22</v>
      </c>
      <c r="C194" s="74" t="s">
        <v>23</v>
      </c>
      <c r="D194" s="74" t="s">
        <v>719</v>
      </c>
      <c r="E194" s="246" t="s">
        <v>720</v>
      </c>
      <c r="F194" s="246"/>
      <c r="G194" s="246" t="s">
        <v>17</v>
      </c>
      <c r="H194" s="277"/>
      <c r="I194" s="93"/>
      <c r="J194" s="75" t="s">
        <v>721</v>
      </c>
      <c r="K194" s="76"/>
      <c r="L194" s="76"/>
      <c r="M194" s="77"/>
      <c r="N194" s="157"/>
      <c r="V194" s="179"/>
    </row>
    <row r="195" spans="1:22" ht="13.5" thickBot="1" x14ac:dyDescent="0.25">
      <c r="A195" s="274"/>
      <c r="B195" s="80"/>
      <c r="C195" s="80"/>
      <c r="D195" s="180"/>
      <c r="E195" s="80"/>
      <c r="F195" s="80"/>
      <c r="G195" s="355"/>
      <c r="H195" s="356"/>
      <c r="I195" s="357"/>
      <c r="J195" s="82" t="s">
        <v>721</v>
      </c>
      <c r="K195" s="82"/>
      <c r="L195" s="82"/>
      <c r="M195" s="183"/>
      <c r="N195" s="157"/>
      <c r="V195" s="179">
        <f>G195</f>
        <v>0</v>
      </c>
    </row>
    <row r="196" spans="1:22" ht="23.25" thickBot="1" x14ac:dyDescent="0.25">
      <c r="A196" s="274"/>
      <c r="B196" s="39" t="s">
        <v>33</v>
      </c>
      <c r="C196" s="39" t="s">
        <v>34</v>
      </c>
      <c r="D196" s="39" t="s">
        <v>727</v>
      </c>
      <c r="E196" s="252" t="s">
        <v>728</v>
      </c>
      <c r="F196" s="252"/>
      <c r="G196" s="253"/>
      <c r="H196" s="254"/>
      <c r="I196" s="255"/>
      <c r="J196" s="85" t="s">
        <v>729</v>
      </c>
      <c r="K196" s="86"/>
      <c r="L196" s="86"/>
      <c r="M196" s="178"/>
      <c r="N196" s="157"/>
      <c r="V196" s="179"/>
    </row>
    <row r="197" spans="1:22" ht="13.5" thickBot="1" x14ac:dyDescent="0.25">
      <c r="A197" s="354"/>
      <c r="B197" s="89"/>
      <c r="C197" s="89"/>
      <c r="D197" s="184"/>
      <c r="E197" s="91" t="s">
        <v>706</v>
      </c>
      <c r="F197" s="92"/>
      <c r="G197" s="358"/>
      <c r="H197" s="359"/>
      <c r="I197" s="360"/>
      <c r="J197" s="85" t="s">
        <v>732</v>
      </c>
      <c r="K197" s="86"/>
      <c r="L197" s="86"/>
      <c r="M197" s="178"/>
      <c r="N197" s="157"/>
      <c r="V197" s="179"/>
    </row>
    <row r="198" spans="1:22" ht="24" thickTop="1" thickBot="1" x14ac:dyDescent="0.25">
      <c r="A198" s="243">
        <f t="shared" ref="A198" si="42">A194+1</f>
        <v>46</v>
      </c>
      <c r="B198" s="74" t="s">
        <v>22</v>
      </c>
      <c r="C198" s="74" t="s">
        <v>23</v>
      </c>
      <c r="D198" s="74" t="s">
        <v>719</v>
      </c>
      <c r="E198" s="246" t="s">
        <v>720</v>
      </c>
      <c r="F198" s="246"/>
      <c r="G198" s="246" t="s">
        <v>17</v>
      </c>
      <c r="H198" s="277"/>
      <c r="I198" s="93"/>
      <c r="J198" s="75" t="s">
        <v>721</v>
      </c>
      <c r="K198" s="76"/>
      <c r="L198" s="76"/>
      <c r="M198" s="77"/>
      <c r="N198" s="157"/>
      <c r="V198" s="179"/>
    </row>
    <row r="199" spans="1:22" ht="13.5" thickBot="1" x14ac:dyDescent="0.25">
      <c r="A199" s="274"/>
      <c r="B199" s="80"/>
      <c r="C199" s="80"/>
      <c r="D199" s="180"/>
      <c r="E199" s="80"/>
      <c r="F199" s="80"/>
      <c r="G199" s="355"/>
      <c r="H199" s="356"/>
      <c r="I199" s="357"/>
      <c r="J199" s="82" t="s">
        <v>721</v>
      </c>
      <c r="K199" s="82"/>
      <c r="L199" s="82"/>
      <c r="M199" s="183"/>
      <c r="N199" s="157"/>
      <c r="V199" s="179">
        <f>G199</f>
        <v>0</v>
      </c>
    </row>
    <row r="200" spans="1:22" ht="23.25" thickBot="1" x14ac:dyDescent="0.25">
      <c r="A200" s="274"/>
      <c r="B200" s="39" t="s">
        <v>33</v>
      </c>
      <c r="C200" s="39" t="s">
        <v>34</v>
      </c>
      <c r="D200" s="39" t="s">
        <v>727</v>
      </c>
      <c r="E200" s="252" t="s">
        <v>728</v>
      </c>
      <c r="F200" s="252"/>
      <c r="G200" s="253"/>
      <c r="H200" s="254"/>
      <c r="I200" s="255"/>
      <c r="J200" s="85" t="s">
        <v>729</v>
      </c>
      <c r="K200" s="86"/>
      <c r="L200" s="86"/>
      <c r="M200" s="178"/>
      <c r="N200" s="157"/>
      <c r="V200" s="179"/>
    </row>
    <row r="201" spans="1:22" ht="13.5" thickBot="1" x14ac:dyDescent="0.25">
      <c r="A201" s="354"/>
      <c r="B201" s="89"/>
      <c r="C201" s="89"/>
      <c r="D201" s="184"/>
      <c r="E201" s="91" t="s">
        <v>706</v>
      </c>
      <c r="F201" s="92"/>
      <c r="G201" s="358"/>
      <c r="H201" s="359"/>
      <c r="I201" s="360"/>
      <c r="J201" s="85" t="s">
        <v>732</v>
      </c>
      <c r="K201" s="86"/>
      <c r="L201" s="86"/>
      <c r="M201" s="178"/>
      <c r="N201" s="157"/>
      <c r="V201" s="179"/>
    </row>
    <row r="202" spans="1:22" ht="24" thickTop="1" thickBot="1" x14ac:dyDescent="0.25">
      <c r="A202" s="243">
        <f t="shared" ref="A202" si="43">A198+1</f>
        <v>47</v>
      </c>
      <c r="B202" s="74" t="s">
        <v>22</v>
      </c>
      <c r="C202" s="74" t="s">
        <v>23</v>
      </c>
      <c r="D202" s="74" t="s">
        <v>719</v>
      </c>
      <c r="E202" s="246" t="s">
        <v>720</v>
      </c>
      <c r="F202" s="246"/>
      <c r="G202" s="246" t="s">
        <v>17</v>
      </c>
      <c r="H202" s="277"/>
      <c r="I202" s="93"/>
      <c r="J202" s="75" t="s">
        <v>721</v>
      </c>
      <c r="K202" s="76"/>
      <c r="L202" s="76"/>
      <c r="M202" s="77"/>
      <c r="N202" s="157"/>
      <c r="V202" s="179"/>
    </row>
    <row r="203" spans="1:22" ht="13.5" thickBot="1" x14ac:dyDescent="0.25">
      <c r="A203" s="274"/>
      <c r="B203" s="80"/>
      <c r="C203" s="80"/>
      <c r="D203" s="180"/>
      <c r="E203" s="80"/>
      <c r="F203" s="80"/>
      <c r="G203" s="355"/>
      <c r="H203" s="356"/>
      <c r="I203" s="357"/>
      <c r="J203" s="82" t="s">
        <v>721</v>
      </c>
      <c r="K203" s="82"/>
      <c r="L203" s="82"/>
      <c r="M203" s="183"/>
      <c r="N203" s="157"/>
      <c r="V203" s="179">
        <f>G203</f>
        <v>0</v>
      </c>
    </row>
    <row r="204" spans="1:22" ht="23.25" thickBot="1" x14ac:dyDescent="0.25">
      <c r="A204" s="274"/>
      <c r="B204" s="39" t="s">
        <v>33</v>
      </c>
      <c r="C204" s="39" t="s">
        <v>34</v>
      </c>
      <c r="D204" s="39" t="s">
        <v>727</v>
      </c>
      <c r="E204" s="252" t="s">
        <v>728</v>
      </c>
      <c r="F204" s="252"/>
      <c r="G204" s="253"/>
      <c r="H204" s="254"/>
      <c r="I204" s="255"/>
      <c r="J204" s="85" t="s">
        <v>729</v>
      </c>
      <c r="K204" s="86"/>
      <c r="L204" s="86"/>
      <c r="M204" s="178"/>
      <c r="N204" s="157"/>
      <c r="V204" s="179"/>
    </row>
    <row r="205" spans="1:22" ht="13.5" thickBot="1" x14ac:dyDescent="0.25">
      <c r="A205" s="354"/>
      <c r="B205" s="89"/>
      <c r="C205" s="89"/>
      <c r="D205" s="184"/>
      <c r="E205" s="91" t="s">
        <v>706</v>
      </c>
      <c r="F205" s="92"/>
      <c r="G205" s="358"/>
      <c r="H205" s="359"/>
      <c r="I205" s="360"/>
      <c r="J205" s="85" t="s">
        <v>732</v>
      </c>
      <c r="K205" s="86"/>
      <c r="L205" s="86"/>
      <c r="M205" s="178"/>
      <c r="N205" s="157"/>
      <c r="V205" s="179"/>
    </row>
    <row r="206" spans="1:22" ht="24" thickTop="1" thickBot="1" x14ac:dyDescent="0.25">
      <c r="A206" s="243">
        <f t="shared" ref="A206" si="44">A202+1</f>
        <v>48</v>
      </c>
      <c r="B206" s="74" t="s">
        <v>22</v>
      </c>
      <c r="C206" s="74" t="s">
        <v>23</v>
      </c>
      <c r="D206" s="74" t="s">
        <v>719</v>
      </c>
      <c r="E206" s="246" t="s">
        <v>720</v>
      </c>
      <c r="F206" s="246"/>
      <c r="G206" s="246" t="s">
        <v>17</v>
      </c>
      <c r="H206" s="277"/>
      <c r="I206" s="93"/>
      <c r="J206" s="75" t="s">
        <v>721</v>
      </c>
      <c r="K206" s="76"/>
      <c r="L206" s="76"/>
      <c r="M206" s="77"/>
      <c r="N206" s="157"/>
      <c r="V206" s="179"/>
    </row>
    <row r="207" spans="1:22" ht="13.5" thickBot="1" x14ac:dyDescent="0.25">
      <c r="A207" s="274"/>
      <c r="B207" s="80"/>
      <c r="C207" s="80"/>
      <c r="D207" s="180"/>
      <c r="E207" s="80"/>
      <c r="F207" s="80"/>
      <c r="G207" s="355"/>
      <c r="H207" s="356"/>
      <c r="I207" s="357"/>
      <c r="J207" s="82" t="s">
        <v>721</v>
      </c>
      <c r="K207" s="82"/>
      <c r="L207" s="82"/>
      <c r="M207" s="183"/>
      <c r="N207" s="157"/>
      <c r="V207" s="179">
        <f>G207</f>
        <v>0</v>
      </c>
    </row>
    <row r="208" spans="1:22" ht="23.25" thickBot="1" x14ac:dyDescent="0.25">
      <c r="A208" s="274"/>
      <c r="B208" s="39" t="s">
        <v>33</v>
      </c>
      <c r="C208" s="39" t="s">
        <v>34</v>
      </c>
      <c r="D208" s="39" t="s">
        <v>727</v>
      </c>
      <c r="E208" s="252" t="s">
        <v>728</v>
      </c>
      <c r="F208" s="252"/>
      <c r="G208" s="253"/>
      <c r="H208" s="254"/>
      <c r="I208" s="255"/>
      <c r="J208" s="85" t="s">
        <v>729</v>
      </c>
      <c r="K208" s="86"/>
      <c r="L208" s="86"/>
      <c r="M208" s="178"/>
      <c r="N208" s="157"/>
      <c r="V208" s="179"/>
    </row>
    <row r="209" spans="1:22" ht="13.5" thickBot="1" x14ac:dyDescent="0.25">
      <c r="A209" s="354"/>
      <c r="B209" s="89"/>
      <c r="C209" s="89"/>
      <c r="D209" s="184"/>
      <c r="E209" s="91" t="s">
        <v>706</v>
      </c>
      <c r="F209" s="92"/>
      <c r="G209" s="358"/>
      <c r="H209" s="359"/>
      <c r="I209" s="360"/>
      <c r="J209" s="85" t="s">
        <v>732</v>
      </c>
      <c r="K209" s="86"/>
      <c r="L209" s="86"/>
      <c r="M209" s="178"/>
      <c r="N209" s="157"/>
      <c r="V209" s="179"/>
    </row>
    <row r="210" spans="1:22" ht="24" thickTop="1" thickBot="1" x14ac:dyDescent="0.25">
      <c r="A210" s="243">
        <f t="shared" ref="A210" si="45">A206+1</f>
        <v>49</v>
      </c>
      <c r="B210" s="74" t="s">
        <v>22</v>
      </c>
      <c r="C210" s="74" t="s">
        <v>23</v>
      </c>
      <c r="D210" s="74" t="s">
        <v>719</v>
      </c>
      <c r="E210" s="246" t="s">
        <v>720</v>
      </c>
      <c r="F210" s="246"/>
      <c r="G210" s="246" t="s">
        <v>17</v>
      </c>
      <c r="H210" s="277"/>
      <c r="I210" s="93"/>
      <c r="J210" s="75" t="s">
        <v>721</v>
      </c>
      <c r="K210" s="76"/>
      <c r="L210" s="76"/>
      <c r="M210" s="77"/>
      <c r="N210" s="157"/>
      <c r="V210" s="179"/>
    </row>
    <row r="211" spans="1:22" ht="13.5" thickBot="1" x14ac:dyDescent="0.25">
      <c r="A211" s="274"/>
      <c r="B211" s="80"/>
      <c r="C211" s="80"/>
      <c r="D211" s="180"/>
      <c r="E211" s="80"/>
      <c r="F211" s="80"/>
      <c r="G211" s="355"/>
      <c r="H211" s="356"/>
      <c r="I211" s="357"/>
      <c r="J211" s="82" t="s">
        <v>721</v>
      </c>
      <c r="K211" s="82"/>
      <c r="L211" s="82"/>
      <c r="M211" s="183"/>
      <c r="N211" s="157"/>
      <c r="V211" s="179">
        <f>G211</f>
        <v>0</v>
      </c>
    </row>
    <row r="212" spans="1:22" ht="23.25" thickBot="1" x14ac:dyDescent="0.25">
      <c r="A212" s="274"/>
      <c r="B212" s="39" t="s">
        <v>33</v>
      </c>
      <c r="C212" s="39" t="s">
        <v>34</v>
      </c>
      <c r="D212" s="39" t="s">
        <v>727</v>
      </c>
      <c r="E212" s="252" t="s">
        <v>728</v>
      </c>
      <c r="F212" s="252"/>
      <c r="G212" s="253"/>
      <c r="H212" s="254"/>
      <c r="I212" s="255"/>
      <c r="J212" s="85" t="s">
        <v>729</v>
      </c>
      <c r="K212" s="86"/>
      <c r="L212" s="86"/>
      <c r="M212" s="178"/>
      <c r="N212" s="157"/>
      <c r="V212" s="179"/>
    </row>
    <row r="213" spans="1:22" ht="13.5" thickBot="1" x14ac:dyDescent="0.25">
      <c r="A213" s="354"/>
      <c r="B213" s="89"/>
      <c r="C213" s="89"/>
      <c r="D213" s="184"/>
      <c r="E213" s="91" t="s">
        <v>706</v>
      </c>
      <c r="F213" s="92"/>
      <c r="G213" s="358"/>
      <c r="H213" s="359"/>
      <c r="I213" s="360"/>
      <c r="J213" s="85" t="s">
        <v>732</v>
      </c>
      <c r="K213" s="86"/>
      <c r="L213" s="86"/>
      <c r="M213" s="178"/>
      <c r="N213" s="157"/>
      <c r="V213" s="179"/>
    </row>
    <row r="214" spans="1:22" ht="24" thickTop="1" thickBot="1" x14ac:dyDescent="0.25">
      <c r="A214" s="243">
        <f t="shared" ref="A214" si="46">A210+1</f>
        <v>50</v>
      </c>
      <c r="B214" s="74" t="s">
        <v>22</v>
      </c>
      <c r="C214" s="74" t="s">
        <v>23</v>
      </c>
      <c r="D214" s="74" t="s">
        <v>719</v>
      </c>
      <c r="E214" s="246" t="s">
        <v>720</v>
      </c>
      <c r="F214" s="246"/>
      <c r="G214" s="246" t="s">
        <v>17</v>
      </c>
      <c r="H214" s="277"/>
      <c r="I214" s="93"/>
      <c r="J214" s="75" t="s">
        <v>721</v>
      </c>
      <c r="K214" s="76"/>
      <c r="L214" s="76"/>
      <c r="M214" s="77"/>
      <c r="N214" s="157"/>
      <c r="V214" s="179"/>
    </row>
    <row r="215" spans="1:22" ht="13.5" thickBot="1" x14ac:dyDescent="0.25">
      <c r="A215" s="274"/>
      <c r="B215" s="80"/>
      <c r="C215" s="80"/>
      <c r="D215" s="180"/>
      <c r="E215" s="80"/>
      <c r="F215" s="80"/>
      <c r="G215" s="355"/>
      <c r="H215" s="356"/>
      <c r="I215" s="357"/>
      <c r="J215" s="82" t="s">
        <v>721</v>
      </c>
      <c r="K215" s="82"/>
      <c r="L215" s="82"/>
      <c r="M215" s="183"/>
      <c r="N215" s="157"/>
      <c r="V215" s="179">
        <f>G215</f>
        <v>0</v>
      </c>
    </row>
    <row r="216" spans="1:22" ht="23.25" thickBot="1" x14ac:dyDescent="0.25">
      <c r="A216" s="274"/>
      <c r="B216" s="39" t="s">
        <v>33</v>
      </c>
      <c r="C216" s="39" t="s">
        <v>34</v>
      </c>
      <c r="D216" s="39" t="s">
        <v>727</v>
      </c>
      <c r="E216" s="252" t="s">
        <v>728</v>
      </c>
      <c r="F216" s="252"/>
      <c r="G216" s="253"/>
      <c r="H216" s="254"/>
      <c r="I216" s="255"/>
      <c r="J216" s="85" t="s">
        <v>729</v>
      </c>
      <c r="K216" s="86"/>
      <c r="L216" s="86"/>
      <c r="M216" s="178"/>
      <c r="N216" s="157"/>
      <c r="V216" s="179"/>
    </row>
    <row r="217" spans="1:22" ht="13.5" thickBot="1" x14ac:dyDescent="0.25">
      <c r="A217" s="354"/>
      <c r="B217" s="89"/>
      <c r="C217" s="89"/>
      <c r="D217" s="184"/>
      <c r="E217" s="91" t="s">
        <v>706</v>
      </c>
      <c r="F217" s="92"/>
      <c r="G217" s="358"/>
      <c r="H217" s="359"/>
      <c r="I217" s="360"/>
      <c r="J217" s="85" t="s">
        <v>732</v>
      </c>
      <c r="K217" s="86"/>
      <c r="L217" s="86"/>
      <c r="M217" s="178"/>
      <c r="N217" s="157"/>
      <c r="V217" s="179"/>
    </row>
    <row r="218" spans="1:22" ht="24" thickTop="1" thickBot="1" x14ac:dyDescent="0.25">
      <c r="A218" s="243">
        <f t="shared" ref="A218" si="47">A214+1</f>
        <v>51</v>
      </c>
      <c r="B218" s="74" t="s">
        <v>22</v>
      </c>
      <c r="C218" s="74" t="s">
        <v>23</v>
      </c>
      <c r="D218" s="74" t="s">
        <v>719</v>
      </c>
      <c r="E218" s="246" t="s">
        <v>720</v>
      </c>
      <c r="F218" s="246"/>
      <c r="G218" s="246" t="s">
        <v>17</v>
      </c>
      <c r="H218" s="277"/>
      <c r="I218" s="93"/>
      <c r="J218" s="75" t="s">
        <v>721</v>
      </c>
      <c r="K218" s="76"/>
      <c r="L218" s="76"/>
      <c r="M218" s="77"/>
      <c r="N218" s="157"/>
      <c r="V218" s="179"/>
    </row>
    <row r="219" spans="1:22" ht="13.5" thickBot="1" x14ac:dyDescent="0.25">
      <c r="A219" s="274"/>
      <c r="B219" s="80"/>
      <c r="C219" s="80"/>
      <c r="D219" s="180"/>
      <c r="E219" s="80"/>
      <c r="F219" s="80"/>
      <c r="G219" s="355"/>
      <c r="H219" s="356"/>
      <c r="I219" s="357"/>
      <c r="J219" s="82" t="s">
        <v>721</v>
      </c>
      <c r="K219" s="82"/>
      <c r="L219" s="82"/>
      <c r="M219" s="183"/>
      <c r="N219" s="157"/>
      <c r="V219" s="179">
        <f>G219</f>
        <v>0</v>
      </c>
    </row>
    <row r="220" spans="1:22" ht="23.25" thickBot="1" x14ac:dyDescent="0.25">
      <c r="A220" s="274"/>
      <c r="B220" s="39" t="s">
        <v>33</v>
      </c>
      <c r="C220" s="39" t="s">
        <v>34</v>
      </c>
      <c r="D220" s="39" t="s">
        <v>727</v>
      </c>
      <c r="E220" s="252" t="s">
        <v>728</v>
      </c>
      <c r="F220" s="252"/>
      <c r="G220" s="253"/>
      <c r="H220" s="254"/>
      <c r="I220" s="255"/>
      <c r="J220" s="85" t="s">
        <v>729</v>
      </c>
      <c r="K220" s="86"/>
      <c r="L220" s="86"/>
      <c r="M220" s="178"/>
      <c r="N220" s="157"/>
      <c r="V220" s="179"/>
    </row>
    <row r="221" spans="1:22" ht="13.5" thickBot="1" x14ac:dyDescent="0.25">
      <c r="A221" s="354"/>
      <c r="B221" s="89"/>
      <c r="C221" s="89"/>
      <c r="D221" s="184"/>
      <c r="E221" s="91" t="s">
        <v>706</v>
      </c>
      <c r="F221" s="92"/>
      <c r="G221" s="358"/>
      <c r="H221" s="359"/>
      <c r="I221" s="360"/>
      <c r="J221" s="85" t="s">
        <v>732</v>
      </c>
      <c r="K221" s="86"/>
      <c r="L221" s="86"/>
      <c r="M221" s="178"/>
      <c r="N221" s="157"/>
      <c r="V221" s="179"/>
    </row>
    <row r="222" spans="1:22" ht="24" thickTop="1" thickBot="1" x14ac:dyDescent="0.25">
      <c r="A222" s="243">
        <f t="shared" ref="A222" si="48">A218+1</f>
        <v>52</v>
      </c>
      <c r="B222" s="74" t="s">
        <v>22</v>
      </c>
      <c r="C222" s="74" t="s">
        <v>23</v>
      </c>
      <c r="D222" s="74" t="s">
        <v>719</v>
      </c>
      <c r="E222" s="246" t="s">
        <v>720</v>
      </c>
      <c r="F222" s="246"/>
      <c r="G222" s="246" t="s">
        <v>17</v>
      </c>
      <c r="H222" s="277"/>
      <c r="I222" s="93"/>
      <c r="J222" s="75" t="s">
        <v>721</v>
      </c>
      <c r="K222" s="76"/>
      <c r="L222" s="76"/>
      <c r="M222" s="77"/>
      <c r="N222" s="157"/>
      <c r="V222" s="179"/>
    </row>
    <row r="223" spans="1:22" ht="13.5" thickBot="1" x14ac:dyDescent="0.25">
      <c r="A223" s="274"/>
      <c r="B223" s="80"/>
      <c r="C223" s="80"/>
      <c r="D223" s="180"/>
      <c r="E223" s="80"/>
      <c r="F223" s="80"/>
      <c r="G223" s="355"/>
      <c r="H223" s="356"/>
      <c r="I223" s="357"/>
      <c r="J223" s="82" t="s">
        <v>721</v>
      </c>
      <c r="K223" s="82"/>
      <c r="L223" s="82"/>
      <c r="M223" s="183"/>
      <c r="N223" s="157"/>
      <c r="V223" s="179">
        <f>G223</f>
        <v>0</v>
      </c>
    </row>
    <row r="224" spans="1:22" ht="23.25" thickBot="1" x14ac:dyDescent="0.25">
      <c r="A224" s="274"/>
      <c r="B224" s="39" t="s">
        <v>33</v>
      </c>
      <c r="C224" s="39" t="s">
        <v>34</v>
      </c>
      <c r="D224" s="39" t="s">
        <v>727</v>
      </c>
      <c r="E224" s="252" t="s">
        <v>728</v>
      </c>
      <c r="F224" s="252"/>
      <c r="G224" s="253"/>
      <c r="H224" s="254"/>
      <c r="I224" s="255"/>
      <c r="J224" s="85" t="s">
        <v>729</v>
      </c>
      <c r="K224" s="86"/>
      <c r="L224" s="86"/>
      <c r="M224" s="178"/>
      <c r="N224" s="157"/>
      <c r="V224" s="179"/>
    </row>
    <row r="225" spans="1:22" ht="13.5" thickBot="1" x14ac:dyDescent="0.25">
      <c r="A225" s="354"/>
      <c r="B225" s="89"/>
      <c r="C225" s="89"/>
      <c r="D225" s="184"/>
      <c r="E225" s="91" t="s">
        <v>706</v>
      </c>
      <c r="F225" s="92"/>
      <c r="G225" s="358"/>
      <c r="H225" s="359"/>
      <c r="I225" s="360"/>
      <c r="J225" s="85" t="s">
        <v>732</v>
      </c>
      <c r="K225" s="86"/>
      <c r="L225" s="86"/>
      <c r="M225" s="178"/>
      <c r="N225" s="157"/>
      <c r="V225" s="179"/>
    </row>
    <row r="226" spans="1:22" ht="24" thickTop="1" thickBot="1" x14ac:dyDescent="0.25">
      <c r="A226" s="243">
        <f t="shared" ref="A226" si="49">A222+1</f>
        <v>53</v>
      </c>
      <c r="B226" s="74" t="s">
        <v>22</v>
      </c>
      <c r="C226" s="74" t="s">
        <v>23</v>
      </c>
      <c r="D226" s="74" t="s">
        <v>719</v>
      </c>
      <c r="E226" s="246" t="s">
        <v>720</v>
      </c>
      <c r="F226" s="246"/>
      <c r="G226" s="246" t="s">
        <v>17</v>
      </c>
      <c r="H226" s="277"/>
      <c r="I226" s="93"/>
      <c r="J226" s="75" t="s">
        <v>721</v>
      </c>
      <c r="K226" s="76"/>
      <c r="L226" s="76"/>
      <c r="M226" s="77"/>
      <c r="N226" s="157"/>
      <c r="V226" s="179"/>
    </row>
    <row r="227" spans="1:22" ht="13.5" thickBot="1" x14ac:dyDescent="0.25">
      <c r="A227" s="274"/>
      <c r="B227" s="80"/>
      <c r="C227" s="80"/>
      <c r="D227" s="180"/>
      <c r="E227" s="80"/>
      <c r="F227" s="80"/>
      <c r="G227" s="355"/>
      <c r="H227" s="356"/>
      <c r="I227" s="357"/>
      <c r="J227" s="82" t="s">
        <v>721</v>
      </c>
      <c r="K227" s="82"/>
      <c r="L227" s="82"/>
      <c r="M227" s="183"/>
      <c r="N227" s="157"/>
      <c r="V227" s="179">
        <f>G227</f>
        <v>0</v>
      </c>
    </row>
    <row r="228" spans="1:22" ht="23.25" thickBot="1" x14ac:dyDescent="0.25">
      <c r="A228" s="274"/>
      <c r="B228" s="39" t="s">
        <v>33</v>
      </c>
      <c r="C228" s="39" t="s">
        <v>34</v>
      </c>
      <c r="D228" s="39" t="s">
        <v>727</v>
      </c>
      <c r="E228" s="252" t="s">
        <v>728</v>
      </c>
      <c r="F228" s="252"/>
      <c r="G228" s="253"/>
      <c r="H228" s="254"/>
      <c r="I228" s="255"/>
      <c r="J228" s="85" t="s">
        <v>729</v>
      </c>
      <c r="K228" s="86"/>
      <c r="L228" s="86"/>
      <c r="M228" s="178"/>
      <c r="N228" s="157"/>
      <c r="V228" s="179"/>
    </row>
    <row r="229" spans="1:22" ht="13.5" thickBot="1" x14ac:dyDescent="0.25">
      <c r="A229" s="354"/>
      <c r="B229" s="89"/>
      <c r="C229" s="89"/>
      <c r="D229" s="184"/>
      <c r="E229" s="91" t="s">
        <v>706</v>
      </c>
      <c r="F229" s="92"/>
      <c r="G229" s="358"/>
      <c r="H229" s="359"/>
      <c r="I229" s="360"/>
      <c r="J229" s="85" t="s">
        <v>732</v>
      </c>
      <c r="K229" s="86"/>
      <c r="L229" s="86"/>
      <c r="M229" s="178"/>
      <c r="N229" s="157"/>
      <c r="V229" s="179"/>
    </row>
    <row r="230" spans="1:22" ht="24" thickTop="1" thickBot="1" x14ac:dyDescent="0.25">
      <c r="A230" s="243">
        <f t="shared" ref="A230" si="50">A226+1</f>
        <v>54</v>
      </c>
      <c r="B230" s="74" t="s">
        <v>22</v>
      </c>
      <c r="C230" s="74" t="s">
        <v>23</v>
      </c>
      <c r="D230" s="74" t="s">
        <v>719</v>
      </c>
      <c r="E230" s="246" t="s">
        <v>720</v>
      </c>
      <c r="F230" s="246"/>
      <c r="G230" s="246" t="s">
        <v>17</v>
      </c>
      <c r="H230" s="277"/>
      <c r="I230" s="93"/>
      <c r="J230" s="75" t="s">
        <v>721</v>
      </c>
      <c r="K230" s="76"/>
      <c r="L230" s="76"/>
      <c r="M230" s="77"/>
      <c r="N230" s="157"/>
      <c r="V230" s="179"/>
    </row>
    <row r="231" spans="1:22" ht="13.5" thickBot="1" x14ac:dyDescent="0.25">
      <c r="A231" s="274"/>
      <c r="B231" s="80"/>
      <c r="C231" s="80"/>
      <c r="D231" s="180"/>
      <c r="E231" s="80"/>
      <c r="F231" s="80"/>
      <c r="G231" s="355"/>
      <c r="H231" s="356"/>
      <c r="I231" s="357"/>
      <c r="J231" s="82" t="s">
        <v>721</v>
      </c>
      <c r="K231" s="82"/>
      <c r="L231" s="82"/>
      <c r="M231" s="183"/>
      <c r="N231" s="157"/>
      <c r="V231" s="179">
        <f>G231</f>
        <v>0</v>
      </c>
    </row>
    <row r="232" spans="1:22" ht="23.25" thickBot="1" x14ac:dyDescent="0.25">
      <c r="A232" s="274"/>
      <c r="B232" s="39" t="s">
        <v>33</v>
      </c>
      <c r="C232" s="39" t="s">
        <v>34</v>
      </c>
      <c r="D232" s="39" t="s">
        <v>727</v>
      </c>
      <c r="E232" s="252" t="s">
        <v>728</v>
      </c>
      <c r="F232" s="252"/>
      <c r="G232" s="253"/>
      <c r="H232" s="254"/>
      <c r="I232" s="255"/>
      <c r="J232" s="85" t="s">
        <v>729</v>
      </c>
      <c r="K232" s="86"/>
      <c r="L232" s="86"/>
      <c r="M232" s="178"/>
      <c r="N232" s="157"/>
      <c r="V232" s="179"/>
    </row>
    <row r="233" spans="1:22" ht="13.5" thickBot="1" x14ac:dyDescent="0.25">
      <c r="A233" s="354"/>
      <c r="B233" s="89"/>
      <c r="C233" s="89"/>
      <c r="D233" s="184"/>
      <c r="E233" s="91" t="s">
        <v>706</v>
      </c>
      <c r="F233" s="92"/>
      <c r="G233" s="358"/>
      <c r="H233" s="359"/>
      <c r="I233" s="360"/>
      <c r="J233" s="85" t="s">
        <v>732</v>
      </c>
      <c r="K233" s="86"/>
      <c r="L233" s="86"/>
      <c r="M233" s="178"/>
      <c r="N233" s="157"/>
      <c r="V233" s="179"/>
    </row>
    <row r="234" spans="1:22" ht="24" thickTop="1" thickBot="1" x14ac:dyDescent="0.25">
      <c r="A234" s="243">
        <f t="shared" ref="A234" si="51">A230+1</f>
        <v>55</v>
      </c>
      <c r="B234" s="74" t="s">
        <v>22</v>
      </c>
      <c r="C234" s="74" t="s">
        <v>23</v>
      </c>
      <c r="D234" s="74" t="s">
        <v>719</v>
      </c>
      <c r="E234" s="246" t="s">
        <v>720</v>
      </c>
      <c r="F234" s="246"/>
      <c r="G234" s="246" t="s">
        <v>17</v>
      </c>
      <c r="H234" s="277"/>
      <c r="I234" s="93"/>
      <c r="J234" s="75" t="s">
        <v>721</v>
      </c>
      <c r="K234" s="76"/>
      <c r="L234" s="76"/>
      <c r="M234" s="77"/>
      <c r="N234" s="157"/>
      <c r="V234" s="179"/>
    </row>
    <row r="235" spans="1:22" ht="13.5" thickBot="1" x14ac:dyDescent="0.25">
      <c r="A235" s="274"/>
      <c r="B235" s="80"/>
      <c r="C235" s="80"/>
      <c r="D235" s="180"/>
      <c r="E235" s="80"/>
      <c r="F235" s="80"/>
      <c r="G235" s="355"/>
      <c r="H235" s="356"/>
      <c r="I235" s="357"/>
      <c r="J235" s="82" t="s">
        <v>721</v>
      </c>
      <c r="K235" s="82"/>
      <c r="L235" s="82"/>
      <c r="M235" s="183"/>
      <c r="N235" s="157"/>
      <c r="V235" s="179">
        <f>G235</f>
        <v>0</v>
      </c>
    </row>
    <row r="236" spans="1:22" ht="23.25" thickBot="1" x14ac:dyDescent="0.25">
      <c r="A236" s="274"/>
      <c r="B236" s="39" t="s">
        <v>33</v>
      </c>
      <c r="C236" s="39" t="s">
        <v>34</v>
      </c>
      <c r="D236" s="39" t="s">
        <v>727</v>
      </c>
      <c r="E236" s="252" t="s">
        <v>728</v>
      </c>
      <c r="F236" s="252"/>
      <c r="G236" s="253"/>
      <c r="H236" s="254"/>
      <c r="I236" s="255"/>
      <c r="J236" s="85" t="s">
        <v>729</v>
      </c>
      <c r="K236" s="86"/>
      <c r="L236" s="86"/>
      <c r="M236" s="178"/>
      <c r="N236" s="157"/>
      <c r="V236" s="179"/>
    </row>
    <row r="237" spans="1:22" ht="13.5" thickBot="1" x14ac:dyDescent="0.25">
      <c r="A237" s="354"/>
      <c r="B237" s="89"/>
      <c r="C237" s="89"/>
      <c r="D237" s="184"/>
      <c r="E237" s="91" t="s">
        <v>706</v>
      </c>
      <c r="F237" s="92"/>
      <c r="G237" s="358"/>
      <c r="H237" s="359"/>
      <c r="I237" s="360"/>
      <c r="J237" s="85" t="s">
        <v>732</v>
      </c>
      <c r="K237" s="86"/>
      <c r="L237" s="86"/>
      <c r="M237" s="178"/>
      <c r="N237" s="157"/>
      <c r="V237" s="179"/>
    </row>
    <row r="238" spans="1:22" ht="24" thickTop="1" thickBot="1" x14ac:dyDescent="0.25">
      <c r="A238" s="243">
        <f t="shared" ref="A238" si="52">A234+1</f>
        <v>56</v>
      </c>
      <c r="B238" s="74" t="s">
        <v>22</v>
      </c>
      <c r="C238" s="74" t="s">
        <v>23</v>
      </c>
      <c r="D238" s="74" t="s">
        <v>719</v>
      </c>
      <c r="E238" s="246" t="s">
        <v>720</v>
      </c>
      <c r="F238" s="246"/>
      <c r="G238" s="246" t="s">
        <v>17</v>
      </c>
      <c r="H238" s="277"/>
      <c r="I238" s="93"/>
      <c r="J238" s="75" t="s">
        <v>721</v>
      </c>
      <c r="K238" s="76"/>
      <c r="L238" s="76"/>
      <c r="M238" s="77"/>
      <c r="N238" s="157"/>
      <c r="V238" s="179"/>
    </row>
    <row r="239" spans="1:22" ht="13.5" thickBot="1" x14ac:dyDescent="0.25">
      <c r="A239" s="274"/>
      <c r="B239" s="80"/>
      <c r="C239" s="80"/>
      <c r="D239" s="180"/>
      <c r="E239" s="80"/>
      <c r="F239" s="80"/>
      <c r="G239" s="355"/>
      <c r="H239" s="356"/>
      <c r="I239" s="357"/>
      <c r="J239" s="82" t="s">
        <v>721</v>
      </c>
      <c r="K239" s="82"/>
      <c r="L239" s="82"/>
      <c r="M239" s="183"/>
      <c r="N239" s="157"/>
      <c r="V239" s="179">
        <f>G239</f>
        <v>0</v>
      </c>
    </row>
    <row r="240" spans="1:22" ht="23.25" thickBot="1" x14ac:dyDescent="0.25">
      <c r="A240" s="274"/>
      <c r="B240" s="39" t="s">
        <v>33</v>
      </c>
      <c r="C240" s="39" t="s">
        <v>34</v>
      </c>
      <c r="D240" s="39" t="s">
        <v>727</v>
      </c>
      <c r="E240" s="252" t="s">
        <v>728</v>
      </c>
      <c r="F240" s="252"/>
      <c r="G240" s="253"/>
      <c r="H240" s="254"/>
      <c r="I240" s="255"/>
      <c r="J240" s="85" t="s">
        <v>729</v>
      </c>
      <c r="K240" s="86"/>
      <c r="L240" s="86"/>
      <c r="M240" s="178"/>
      <c r="N240" s="157"/>
      <c r="V240" s="179"/>
    </row>
    <row r="241" spans="1:22" ht="13.5" thickBot="1" x14ac:dyDescent="0.25">
      <c r="A241" s="354"/>
      <c r="B241" s="89"/>
      <c r="C241" s="89"/>
      <c r="D241" s="184"/>
      <c r="E241" s="91" t="s">
        <v>706</v>
      </c>
      <c r="F241" s="92"/>
      <c r="G241" s="358"/>
      <c r="H241" s="359"/>
      <c r="I241" s="360"/>
      <c r="J241" s="85" t="s">
        <v>732</v>
      </c>
      <c r="K241" s="86"/>
      <c r="L241" s="86"/>
      <c r="M241" s="178"/>
      <c r="N241" s="157"/>
      <c r="V241" s="179"/>
    </row>
    <row r="242" spans="1:22" ht="24" thickTop="1" thickBot="1" x14ac:dyDescent="0.25">
      <c r="A242" s="243">
        <f t="shared" ref="A242" si="53">A238+1</f>
        <v>57</v>
      </c>
      <c r="B242" s="74" t="s">
        <v>22</v>
      </c>
      <c r="C242" s="74" t="s">
        <v>23</v>
      </c>
      <c r="D242" s="74" t="s">
        <v>719</v>
      </c>
      <c r="E242" s="246" t="s">
        <v>720</v>
      </c>
      <c r="F242" s="246"/>
      <c r="G242" s="246" t="s">
        <v>17</v>
      </c>
      <c r="H242" s="277"/>
      <c r="I242" s="93"/>
      <c r="J242" s="75" t="s">
        <v>721</v>
      </c>
      <c r="K242" s="76"/>
      <c r="L242" s="76"/>
      <c r="M242" s="77"/>
      <c r="N242" s="157"/>
      <c r="V242" s="179"/>
    </row>
    <row r="243" spans="1:22" ht="13.5" thickBot="1" x14ac:dyDescent="0.25">
      <c r="A243" s="274"/>
      <c r="B243" s="80"/>
      <c r="C243" s="80"/>
      <c r="D243" s="180"/>
      <c r="E243" s="80"/>
      <c r="F243" s="80"/>
      <c r="G243" s="355"/>
      <c r="H243" s="356"/>
      <c r="I243" s="357"/>
      <c r="J243" s="82" t="s">
        <v>721</v>
      </c>
      <c r="K243" s="82"/>
      <c r="L243" s="82"/>
      <c r="M243" s="183"/>
      <c r="N243" s="157"/>
      <c r="V243" s="179">
        <f>G243</f>
        <v>0</v>
      </c>
    </row>
    <row r="244" spans="1:22" ht="23.25" thickBot="1" x14ac:dyDescent="0.25">
      <c r="A244" s="274"/>
      <c r="B244" s="39" t="s">
        <v>33</v>
      </c>
      <c r="C244" s="39" t="s">
        <v>34</v>
      </c>
      <c r="D244" s="39" t="s">
        <v>727</v>
      </c>
      <c r="E244" s="252" t="s">
        <v>728</v>
      </c>
      <c r="F244" s="252"/>
      <c r="G244" s="253"/>
      <c r="H244" s="254"/>
      <c r="I244" s="255"/>
      <c r="J244" s="85" t="s">
        <v>729</v>
      </c>
      <c r="K244" s="86"/>
      <c r="L244" s="86"/>
      <c r="M244" s="178"/>
      <c r="N244" s="157"/>
      <c r="V244" s="179"/>
    </row>
    <row r="245" spans="1:22" ht="13.5" thickBot="1" x14ac:dyDescent="0.25">
      <c r="A245" s="354"/>
      <c r="B245" s="89"/>
      <c r="C245" s="89"/>
      <c r="D245" s="184"/>
      <c r="E245" s="91" t="s">
        <v>706</v>
      </c>
      <c r="F245" s="92"/>
      <c r="G245" s="358"/>
      <c r="H245" s="359"/>
      <c r="I245" s="360"/>
      <c r="J245" s="85" t="s">
        <v>732</v>
      </c>
      <c r="K245" s="86"/>
      <c r="L245" s="86"/>
      <c r="M245" s="178"/>
      <c r="N245" s="157"/>
      <c r="V245" s="179"/>
    </row>
    <row r="246" spans="1:22" ht="24" thickTop="1" thickBot="1" x14ac:dyDescent="0.25">
      <c r="A246" s="243">
        <f t="shared" ref="A246" si="54">A242+1</f>
        <v>58</v>
      </c>
      <c r="B246" s="74" t="s">
        <v>22</v>
      </c>
      <c r="C246" s="74" t="s">
        <v>23</v>
      </c>
      <c r="D246" s="74" t="s">
        <v>719</v>
      </c>
      <c r="E246" s="246" t="s">
        <v>720</v>
      </c>
      <c r="F246" s="246"/>
      <c r="G246" s="246" t="s">
        <v>17</v>
      </c>
      <c r="H246" s="277"/>
      <c r="I246" s="93"/>
      <c r="J246" s="75" t="s">
        <v>721</v>
      </c>
      <c r="K246" s="76"/>
      <c r="L246" s="76"/>
      <c r="M246" s="77"/>
      <c r="N246" s="157"/>
      <c r="V246" s="179"/>
    </row>
    <row r="247" spans="1:22" ht="13.5" thickBot="1" x14ac:dyDescent="0.25">
      <c r="A247" s="274"/>
      <c r="B247" s="80"/>
      <c r="C247" s="80"/>
      <c r="D247" s="180"/>
      <c r="E247" s="80"/>
      <c r="F247" s="80"/>
      <c r="G247" s="355"/>
      <c r="H247" s="356"/>
      <c r="I247" s="357"/>
      <c r="J247" s="82" t="s">
        <v>721</v>
      </c>
      <c r="K247" s="82"/>
      <c r="L247" s="82"/>
      <c r="M247" s="183"/>
      <c r="N247" s="157"/>
      <c r="V247" s="179">
        <f>G247</f>
        <v>0</v>
      </c>
    </row>
    <row r="248" spans="1:22" ht="23.25" thickBot="1" x14ac:dyDescent="0.25">
      <c r="A248" s="274"/>
      <c r="B248" s="39" t="s">
        <v>33</v>
      </c>
      <c r="C248" s="39" t="s">
        <v>34</v>
      </c>
      <c r="D248" s="39" t="s">
        <v>727</v>
      </c>
      <c r="E248" s="252" t="s">
        <v>728</v>
      </c>
      <c r="F248" s="252"/>
      <c r="G248" s="253"/>
      <c r="H248" s="254"/>
      <c r="I248" s="255"/>
      <c r="J248" s="85" t="s">
        <v>729</v>
      </c>
      <c r="K248" s="86"/>
      <c r="L248" s="86"/>
      <c r="M248" s="178"/>
      <c r="N248" s="157"/>
      <c r="V248" s="179"/>
    </row>
    <row r="249" spans="1:22" ht="13.5" thickBot="1" x14ac:dyDescent="0.25">
      <c r="A249" s="354"/>
      <c r="B249" s="89"/>
      <c r="C249" s="89"/>
      <c r="D249" s="184"/>
      <c r="E249" s="91" t="s">
        <v>706</v>
      </c>
      <c r="F249" s="92"/>
      <c r="G249" s="358"/>
      <c r="H249" s="359"/>
      <c r="I249" s="360"/>
      <c r="J249" s="85" t="s">
        <v>732</v>
      </c>
      <c r="K249" s="86"/>
      <c r="L249" s="86"/>
      <c r="M249" s="178"/>
      <c r="N249" s="157"/>
      <c r="V249" s="179"/>
    </row>
    <row r="250" spans="1:22" ht="24" thickTop="1" thickBot="1" x14ac:dyDescent="0.25">
      <c r="A250" s="243">
        <f t="shared" ref="A250" si="55">A246+1</f>
        <v>59</v>
      </c>
      <c r="B250" s="74" t="s">
        <v>22</v>
      </c>
      <c r="C250" s="74" t="s">
        <v>23</v>
      </c>
      <c r="D250" s="74" t="s">
        <v>719</v>
      </c>
      <c r="E250" s="246" t="s">
        <v>720</v>
      </c>
      <c r="F250" s="246"/>
      <c r="G250" s="246" t="s">
        <v>17</v>
      </c>
      <c r="H250" s="277"/>
      <c r="I250" s="93"/>
      <c r="J250" s="75" t="s">
        <v>721</v>
      </c>
      <c r="K250" s="76"/>
      <c r="L250" s="76"/>
      <c r="M250" s="77"/>
      <c r="N250" s="157"/>
      <c r="V250" s="179"/>
    </row>
    <row r="251" spans="1:22" ht="13.5" thickBot="1" x14ac:dyDescent="0.25">
      <c r="A251" s="274"/>
      <c r="B251" s="80"/>
      <c r="C251" s="80"/>
      <c r="D251" s="180"/>
      <c r="E251" s="80"/>
      <c r="F251" s="80"/>
      <c r="G251" s="355"/>
      <c r="H251" s="356"/>
      <c r="I251" s="357"/>
      <c r="J251" s="82" t="s">
        <v>721</v>
      </c>
      <c r="K251" s="82"/>
      <c r="L251" s="82"/>
      <c r="M251" s="183"/>
      <c r="N251" s="157"/>
      <c r="V251" s="179">
        <f>G251</f>
        <v>0</v>
      </c>
    </row>
    <row r="252" spans="1:22" ht="23.25" thickBot="1" x14ac:dyDescent="0.25">
      <c r="A252" s="274"/>
      <c r="B252" s="39" t="s">
        <v>33</v>
      </c>
      <c r="C252" s="39" t="s">
        <v>34</v>
      </c>
      <c r="D252" s="39" t="s">
        <v>727</v>
      </c>
      <c r="E252" s="252" t="s">
        <v>728</v>
      </c>
      <c r="F252" s="252"/>
      <c r="G252" s="253"/>
      <c r="H252" s="254"/>
      <c r="I252" s="255"/>
      <c r="J252" s="85" t="s">
        <v>729</v>
      </c>
      <c r="K252" s="86"/>
      <c r="L252" s="86"/>
      <c r="M252" s="178"/>
      <c r="N252" s="157"/>
      <c r="V252" s="179"/>
    </row>
    <row r="253" spans="1:22" ht="13.5" thickBot="1" x14ac:dyDescent="0.25">
      <c r="A253" s="354"/>
      <c r="B253" s="89"/>
      <c r="C253" s="89"/>
      <c r="D253" s="184"/>
      <c r="E253" s="91" t="s">
        <v>706</v>
      </c>
      <c r="F253" s="92"/>
      <c r="G253" s="358"/>
      <c r="H253" s="359"/>
      <c r="I253" s="360"/>
      <c r="J253" s="85" t="s">
        <v>732</v>
      </c>
      <c r="K253" s="86"/>
      <c r="L253" s="86"/>
      <c r="M253" s="178"/>
      <c r="N253" s="157"/>
      <c r="V253" s="179"/>
    </row>
    <row r="254" spans="1:22" ht="24" thickTop="1" thickBot="1" x14ac:dyDescent="0.25">
      <c r="A254" s="243">
        <f t="shared" ref="A254" si="56">A250+1</f>
        <v>60</v>
      </c>
      <c r="B254" s="74" t="s">
        <v>22</v>
      </c>
      <c r="C254" s="74" t="s">
        <v>23</v>
      </c>
      <c r="D254" s="74" t="s">
        <v>719</v>
      </c>
      <c r="E254" s="246" t="s">
        <v>720</v>
      </c>
      <c r="F254" s="246"/>
      <c r="G254" s="246" t="s">
        <v>17</v>
      </c>
      <c r="H254" s="277"/>
      <c r="I254" s="93"/>
      <c r="J254" s="75" t="s">
        <v>721</v>
      </c>
      <c r="K254" s="76"/>
      <c r="L254" s="76"/>
      <c r="M254" s="77"/>
      <c r="N254" s="157"/>
      <c r="V254" s="179"/>
    </row>
    <row r="255" spans="1:22" ht="13.5" thickBot="1" x14ac:dyDescent="0.25">
      <c r="A255" s="274"/>
      <c r="B255" s="80"/>
      <c r="C255" s="80"/>
      <c r="D255" s="180"/>
      <c r="E255" s="80"/>
      <c r="F255" s="80"/>
      <c r="G255" s="355"/>
      <c r="H255" s="356"/>
      <c r="I255" s="357"/>
      <c r="J255" s="82" t="s">
        <v>721</v>
      </c>
      <c r="K255" s="82"/>
      <c r="L255" s="82"/>
      <c r="M255" s="183"/>
      <c r="N255" s="157"/>
      <c r="V255" s="179">
        <f>G255</f>
        <v>0</v>
      </c>
    </row>
    <row r="256" spans="1:22" ht="23.25" thickBot="1" x14ac:dyDescent="0.25">
      <c r="A256" s="274"/>
      <c r="B256" s="39" t="s">
        <v>33</v>
      </c>
      <c r="C256" s="39" t="s">
        <v>34</v>
      </c>
      <c r="D256" s="39" t="s">
        <v>727</v>
      </c>
      <c r="E256" s="252" t="s">
        <v>728</v>
      </c>
      <c r="F256" s="252"/>
      <c r="G256" s="253"/>
      <c r="H256" s="254"/>
      <c r="I256" s="255"/>
      <c r="J256" s="85" t="s">
        <v>729</v>
      </c>
      <c r="K256" s="86"/>
      <c r="L256" s="86"/>
      <c r="M256" s="178"/>
      <c r="N256" s="157"/>
      <c r="V256" s="179"/>
    </row>
    <row r="257" spans="1:22" ht="13.5" thickBot="1" x14ac:dyDescent="0.25">
      <c r="A257" s="354"/>
      <c r="B257" s="89"/>
      <c r="C257" s="89"/>
      <c r="D257" s="184"/>
      <c r="E257" s="91" t="s">
        <v>706</v>
      </c>
      <c r="F257" s="92"/>
      <c r="G257" s="358"/>
      <c r="H257" s="359"/>
      <c r="I257" s="360"/>
      <c r="J257" s="85" t="s">
        <v>732</v>
      </c>
      <c r="K257" s="86"/>
      <c r="L257" s="86"/>
      <c r="M257" s="178"/>
      <c r="N257" s="157"/>
      <c r="V257" s="179"/>
    </row>
    <row r="258" spans="1:22" ht="24" thickTop="1" thickBot="1" x14ac:dyDescent="0.25">
      <c r="A258" s="243">
        <f t="shared" ref="A258" si="57">A254+1</f>
        <v>61</v>
      </c>
      <c r="B258" s="74" t="s">
        <v>22</v>
      </c>
      <c r="C258" s="74" t="s">
        <v>23</v>
      </c>
      <c r="D258" s="74" t="s">
        <v>719</v>
      </c>
      <c r="E258" s="246" t="s">
        <v>720</v>
      </c>
      <c r="F258" s="246"/>
      <c r="G258" s="246" t="s">
        <v>17</v>
      </c>
      <c r="H258" s="277"/>
      <c r="I258" s="93"/>
      <c r="J258" s="75" t="s">
        <v>721</v>
      </c>
      <c r="K258" s="76"/>
      <c r="L258" s="76"/>
      <c r="M258" s="77"/>
      <c r="N258" s="157"/>
      <c r="V258" s="179"/>
    </row>
    <row r="259" spans="1:22" ht="13.5" thickBot="1" x14ac:dyDescent="0.25">
      <c r="A259" s="274"/>
      <c r="B259" s="80"/>
      <c r="C259" s="80"/>
      <c r="D259" s="180"/>
      <c r="E259" s="80"/>
      <c r="F259" s="80"/>
      <c r="G259" s="355"/>
      <c r="H259" s="356"/>
      <c r="I259" s="357"/>
      <c r="J259" s="82" t="s">
        <v>721</v>
      </c>
      <c r="K259" s="82"/>
      <c r="L259" s="82"/>
      <c r="M259" s="183"/>
      <c r="N259" s="157"/>
      <c r="V259" s="179">
        <f>G259</f>
        <v>0</v>
      </c>
    </row>
    <row r="260" spans="1:22" ht="23.25" thickBot="1" x14ac:dyDescent="0.25">
      <c r="A260" s="274"/>
      <c r="B260" s="39" t="s">
        <v>33</v>
      </c>
      <c r="C260" s="39" t="s">
        <v>34</v>
      </c>
      <c r="D260" s="39" t="s">
        <v>727</v>
      </c>
      <c r="E260" s="252" t="s">
        <v>728</v>
      </c>
      <c r="F260" s="252"/>
      <c r="G260" s="253"/>
      <c r="H260" s="254"/>
      <c r="I260" s="255"/>
      <c r="J260" s="85" t="s">
        <v>729</v>
      </c>
      <c r="K260" s="86"/>
      <c r="L260" s="86"/>
      <c r="M260" s="178"/>
      <c r="N260" s="157"/>
      <c r="V260" s="179"/>
    </row>
    <row r="261" spans="1:22" ht="13.5" thickBot="1" x14ac:dyDescent="0.25">
      <c r="A261" s="354"/>
      <c r="B261" s="89"/>
      <c r="C261" s="89"/>
      <c r="D261" s="184"/>
      <c r="E261" s="91" t="s">
        <v>706</v>
      </c>
      <c r="F261" s="92"/>
      <c r="G261" s="358"/>
      <c r="H261" s="359"/>
      <c r="I261" s="360"/>
      <c r="J261" s="85" t="s">
        <v>732</v>
      </c>
      <c r="K261" s="86"/>
      <c r="L261" s="86"/>
      <c r="M261" s="178"/>
      <c r="N261" s="157"/>
      <c r="V261" s="179"/>
    </row>
    <row r="262" spans="1:22" ht="24" thickTop="1" thickBot="1" x14ac:dyDescent="0.25">
      <c r="A262" s="243">
        <f t="shared" ref="A262" si="58">A258+1</f>
        <v>62</v>
      </c>
      <c r="B262" s="74" t="s">
        <v>22</v>
      </c>
      <c r="C262" s="74" t="s">
        <v>23</v>
      </c>
      <c r="D262" s="74" t="s">
        <v>719</v>
      </c>
      <c r="E262" s="246" t="s">
        <v>720</v>
      </c>
      <c r="F262" s="246"/>
      <c r="G262" s="246" t="s">
        <v>17</v>
      </c>
      <c r="H262" s="277"/>
      <c r="I262" s="93"/>
      <c r="J262" s="75" t="s">
        <v>721</v>
      </c>
      <c r="K262" s="76"/>
      <c r="L262" s="76"/>
      <c r="M262" s="77"/>
      <c r="N262" s="157"/>
      <c r="V262" s="179"/>
    </row>
    <row r="263" spans="1:22" ht="13.5" thickBot="1" x14ac:dyDescent="0.25">
      <c r="A263" s="274"/>
      <c r="B263" s="80"/>
      <c r="C263" s="80"/>
      <c r="D263" s="180"/>
      <c r="E263" s="80"/>
      <c r="F263" s="80"/>
      <c r="G263" s="355"/>
      <c r="H263" s="356"/>
      <c r="I263" s="357"/>
      <c r="J263" s="82" t="s">
        <v>721</v>
      </c>
      <c r="K263" s="82"/>
      <c r="L263" s="82"/>
      <c r="M263" s="183"/>
      <c r="N263" s="157"/>
      <c r="V263" s="179">
        <f>G263</f>
        <v>0</v>
      </c>
    </row>
    <row r="264" spans="1:22" ht="23.25" thickBot="1" x14ac:dyDescent="0.25">
      <c r="A264" s="274"/>
      <c r="B264" s="39" t="s">
        <v>33</v>
      </c>
      <c r="C264" s="39" t="s">
        <v>34</v>
      </c>
      <c r="D264" s="39" t="s">
        <v>727</v>
      </c>
      <c r="E264" s="252" t="s">
        <v>728</v>
      </c>
      <c r="F264" s="252"/>
      <c r="G264" s="253"/>
      <c r="H264" s="254"/>
      <c r="I264" s="255"/>
      <c r="J264" s="85" t="s">
        <v>729</v>
      </c>
      <c r="K264" s="86"/>
      <c r="L264" s="86"/>
      <c r="M264" s="178"/>
      <c r="N264" s="157"/>
      <c r="V264" s="179"/>
    </row>
    <row r="265" spans="1:22" ht="13.5" thickBot="1" x14ac:dyDescent="0.25">
      <c r="A265" s="354"/>
      <c r="B265" s="89"/>
      <c r="C265" s="89"/>
      <c r="D265" s="184"/>
      <c r="E265" s="91" t="s">
        <v>706</v>
      </c>
      <c r="F265" s="92"/>
      <c r="G265" s="358"/>
      <c r="H265" s="359"/>
      <c r="I265" s="360"/>
      <c r="J265" s="85" t="s">
        <v>732</v>
      </c>
      <c r="K265" s="86"/>
      <c r="L265" s="86"/>
      <c r="M265" s="178"/>
      <c r="N265" s="157"/>
      <c r="V265" s="179"/>
    </row>
    <row r="266" spans="1:22" ht="24" thickTop="1" thickBot="1" x14ac:dyDescent="0.25">
      <c r="A266" s="243">
        <f t="shared" ref="A266" si="59">A262+1</f>
        <v>63</v>
      </c>
      <c r="B266" s="74" t="s">
        <v>22</v>
      </c>
      <c r="C266" s="74" t="s">
        <v>23</v>
      </c>
      <c r="D266" s="74" t="s">
        <v>719</v>
      </c>
      <c r="E266" s="246" t="s">
        <v>720</v>
      </c>
      <c r="F266" s="246"/>
      <c r="G266" s="246" t="s">
        <v>17</v>
      </c>
      <c r="H266" s="277"/>
      <c r="I266" s="93"/>
      <c r="J266" s="75" t="s">
        <v>721</v>
      </c>
      <c r="K266" s="76"/>
      <c r="L266" s="76"/>
      <c r="M266" s="77"/>
      <c r="N266" s="157"/>
      <c r="V266" s="179"/>
    </row>
    <row r="267" spans="1:22" ht="13.5" thickBot="1" x14ac:dyDescent="0.25">
      <c r="A267" s="274"/>
      <c r="B267" s="80"/>
      <c r="C267" s="80"/>
      <c r="D267" s="180"/>
      <c r="E267" s="80"/>
      <c r="F267" s="80"/>
      <c r="G267" s="355"/>
      <c r="H267" s="356"/>
      <c r="I267" s="357"/>
      <c r="J267" s="82" t="s">
        <v>721</v>
      </c>
      <c r="K267" s="82"/>
      <c r="L267" s="82"/>
      <c r="M267" s="183"/>
      <c r="N267" s="157"/>
      <c r="V267" s="179">
        <f>G267</f>
        <v>0</v>
      </c>
    </row>
    <row r="268" spans="1:22" ht="23.25" thickBot="1" x14ac:dyDescent="0.25">
      <c r="A268" s="274"/>
      <c r="B268" s="39" t="s">
        <v>33</v>
      </c>
      <c r="C268" s="39" t="s">
        <v>34</v>
      </c>
      <c r="D268" s="39" t="s">
        <v>727</v>
      </c>
      <c r="E268" s="252" t="s">
        <v>728</v>
      </c>
      <c r="F268" s="252"/>
      <c r="G268" s="253"/>
      <c r="H268" s="254"/>
      <c r="I268" s="255"/>
      <c r="J268" s="85" t="s">
        <v>729</v>
      </c>
      <c r="K268" s="86"/>
      <c r="L268" s="86"/>
      <c r="M268" s="178"/>
      <c r="N268" s="157"/>
      <c r="V268" s="179"/>
    </row>
    <row r="269" spans="1:22" ht="13.5" thickBot="1" x14ac:dyDescent="0.25">
      <c r="A269" s="354"/>
      <c r="B269" s="89"/>
      <c r="C269" s="89"/>
      <c r="D269" s="184"/>
      <c r="E269" s="91" t="s">
        <v>706</v>
      </c>
      <c r="F269" s="92"/>
      <c r="G269" s="358"/>
      <c r="H269" s="359"/>
      <c r="I269" s="360"/>
      <c r="J269" s="85" t="s">
        <v>732</v>
      </c>
      <c r="K269" s="86"/>
      <c r="L269" s="86"/>
      <c r="M269" s="178"/>
      <c r="N269" s="157"/>
      <c r="V269" s="179"/>
    </row>
    <row r="270" spans="1:22" ht="24" thickTop="1" thickBot="1" x14ac:dyDescent="0.25">
      <c r="A270" s="243">
        <f t="shared" ref="A270" si="60">A266+1</f>
        <v>64</v>
      </c>
      <c r="B270" s="74" t="s">
        <v>22</v>
      </c>
      <c r="C270" s="74" t="s">
        <v>23</v>
      </c>
      <c r="D270" s="74" t="s">
        <v>719</v>
      </c>
      <c r="E270" s="246" t="s">
        <v>720</v>
      </c>
      <c r="F270" s="246"/>
      <c r="G270" s="246" t="s">
        <v>17</v>
      </c>
      <c r="H270" s="277"/>
      <c r="I270" s="93"/>
      <c r="J270" s="75" t="s">
        <v>721</v>
      </c>
      <c r="K270" s="76"/>
      <c r="L270" s="76"/>
      <c r="M270" s="77"/>
      <c r="N270" s="157"/>
      <c r="V270" s="179"/>
    </row>
    <row r="271" spans="1:22" ht="13.5" thickBot="1" x14ac:dyDescent="0.25">
      <c r="A271" s="274"/>
      <c r="B271" s="80"/>
      <c r="C271" s="80"/>
      <c r="D271" s="180"/>
      <c r="E271" s="80"/>
      <c r="F271" s="80"/>
      <c r="G271" s="355"/>
      <c r="H271" s="356"/>
      <c r="I271" s="357"/>
      <c r="J271" s="82" t="s">
        <v>721</v>
      </c>
      <c r="K271" s="82"/>
      <c r="L271" s="82"/>
      <c r="M271" s="183"/>
      <c r="N271" s="157"/>
      <c r="V271" s="179">
        <f>G271</f>
        <v>0</v>
      </c>
    </row>
    <row r="272" spans="1:22" ht="23.25" thickBot="1" x14ac:dyDescent="0.25">
      <c r="A272" s="274"/>
      <c r="B272" s="39" t="s">
        <v>33</v>
      </c>
      <c r="C272" s="39" t="s">
        <v>34</v>
      </c>
      <c r="D272" s="39" t="s">
        <v>727</v>
      </c>
      <c r="E272" s="252" t="s">
        <v>728</v>
      </c>
      <c r="F272" s="252"/>
      <c r="G272" s="253"/>
      <c r="H272" s="254"/>
      <c r="I272" s="255"/>
      <c r="J272" s="85" t="s">
        <v>729</v>
      </c>
      <c r="K272" s="86"/>
      <c r="L272" s="86"/>
      <c r="M272" s="178"/>
      <c r="N272" s="157"/>
      <c r="V272" s="179"/>
    </row>
    <row r="273" spans="1:22" ht="13.5" thickBot="1" x14ac:dyDescent="0.25">
      <c r="A273" s="354"/>
      <c r="B273" s="89"/>
      <c r="C273" s="89"/>
      <c r="D273" s="184"/>
      <c r="E273" s="91" t="s">
        <v>706</v>
      </c>
      <c r="F273" s="92"/>
      <c r="G273" s="358"/>
      <c r="H273" s="359"/>
      <c r="I273" s="360"/>
      <c r="J273" s="85" t="s">
        <v>732</v>
      </c>
      <c r="K273" s="86"/>
      <c r="L273" s="86"/>
      <c r="M273" s="178"/>
      <c r="N273" s="157"/>
      <c r="V273" s="179"/>
    </row>
    <row r="274" spans="1:22" ht="24" thickTop="1" thickBot="1" x14ac:dyDescent="0.25">
      <c r="A274" s="243">
        <f t="shared" ref="A274" si="61">A270+1</f>
        <v>65</v>
      </c>
      <c r="B274" s="74" t="s">
        <v>22</v>
      </c>
      <c r="C274" s="74" t="s">
        <v>23</v>
      </c>
      <c r="D274" s="74" t="s">
        <v>719</v>
      </c>
      <c r="E274" s="246" t="s">
        <v>720</v>
      </c>
      <c r="F274" s="246"/>
      <c r="G274" s="246" t="s">
        <v>17</v>
      </c>
      <c r="H274" s="277"/>
      <c r="I274" s="93"/>
      <c r="J274" s="75" t="s">
        <v>721</v>
      </c>
      <c r="K274" s="76"/>
      <c r="L274" s="76"/>
      <c r="M274" s="77"/>
      <c r="N274" s="157"/>
      <c r="V274" s="179"/>
    </row>
    <row r="275" spans="1:22" ht="13.5" thickBot="1" x14ac:dyDescent="0.25">
      <c r="A275" s="274"/>
      <c r="B275" s="80"/>
      <c r="C275" s="80"/>
      <c r="D275" s="180"/>
      <c r="E275" s="80"/>
      <c r="F275" s="80"/>
      <c r="G275" s="355"/>
      <c r="H275" s="356"/>
      <c r="I275" s="357"/>
      <c r="J275" s="82" t="s">
        <v>721</v>
      </c>
      <c r="K275" s="82"/>
      <c r="L275" s="82"/>
      <c r="M275" s="183"/>
      <c r="N275" s="157"/>
      <c r="V275" s="179">
        <f>G275</f>
        <v>0</v>
      </c>
    </row>
    <row r="276" spans="1:22" ht="23.25" thickBot="1" x14ac:dyDescent="0.25">
      <c r="A276" s="274"/>
      <c r="B276" s="39" t="s">
        <v>33</v>
      </c>
      <c r="C276" s="39" t="s">
        <v>34</v>
      </c>
      <c r="D276" s="39" t="s">
        <v>727</v>
      </c>
      <c r="E276" s="252" t="s">
        <v>728</v>
      </c>
      <c r="F276" s="252"/>
      <c r="G276" s="253"/>
      <c r="H276" s="254"/>
      <c r="I276" s="255"/>
      <c r="J276" s="85" t="s">
        <v>729</v>
      </c>
      <c r="K276" s="86"/>
      <c r="L276" s="86"/>
      <c r="M276" s="178"/>
      <c r="N276" s="157"/>
      <c r="V276" s="179"/>
    </row>
    <row r="277" spans="1:22" ht="13.5" thickBot="1" x14ac:dyDescent="0.25">
      <c r="A277" s="354"/>
      <c r="B277" s="89"/>
      <c r="C277" s="89"/>
      <c r="D277" s="184"/>
      <c r="E277" s="91" t="s">
        <v>706</v>
      </c>
      <c r="F277" s="92"/>
      <c r="G277" s="358"/>
      <c r="H277" s="359"/>
      <c r="I277" s="360"/>
      <c r="J277" s="85" t="s">
        <v>732</v>
      </c>
      <c r="K277" s="86"/>
      <c r="L277" s="86"/>
      <c r="M277" s="178"/>
      <c r="N277" s="157"/>
      <c r="V277" s="179"/>
    </row>
    <row r="278" spans="1:22" ht="24" thickTop="1" thickBot="1" x14ac:dyDescent="0.25">
      <c r="A278" s="243">
        <f t="shared" ref="A278" si="62">A274+1</f>
        <v>66</v>
      </c>
      <c r="B278" s="74" t="s">
        <v>22</v>
      </c>
      <c r="C278" s="74" t="s">
        <v>23</v>
      </c>
      <c r="D278" s="74" t="s">
        <v>719</v>
      </c>
      <c r="E278" s="246" t="s">
        <v>720</v>
      </c>
      <c r="F278" s="246"/>
      <c r="G278" s="246" t="s">
        <v>17</v>
      </c>
      <c r="H278" s="277"/>
      <c r="I278" s="93"/>
      <c r="J278" s="75" t="s">
        <v>721</v>
      </c>
      <c r="K278" s="76"/>
      <c r="L278" s="76"/>
      <c r="M278" s="77"/>
      <c r="N278" s="157"/>
      <c r="V278" s="179"/>
    </row>
    <row r="279" spans="1:22" ht="13.5" thickBot="1" x14ac:dyDescent="0.25">
      <c r="A279" s="274"/>
      <c r="B279" s="80"/>
      <c r="C279" s="80"/>
      <c r="D279" s="180"/>
      <c r="E279" s="80"/>
      <c r="F279" s="80"/>
      <c r="G279" s="355"/>
      <c r="H279" s="356"/>
      <c r="I279" s="357"/>
      <c r="J279" s="82" t="s">
        <v>721</v>
      </c>
      <c r="K279" s="82"/>
      <c r="L279" s="82"/>
      <c r="M279" s="183"/>
      <c r="N279" s="157"/>
      <c r="V279" s="179">
        <f>G279</f>
        <v>0</v>
      </c>
    </row>
    <row r="280" spans="1:22" ht="23.25" thickBot="1" x14ac:dyDescent="0.25">
      <c r="A280" s="274"/>
      <c r="B280" s="39" t="s">
        <v>33</v>
      </c>
      <c r="C280" s="39" t="s">
        <v>34</v>
      </c>
      <c r="D280" s="39" t="s">
        <v>727</v>
      </c>
      <c r="E280" s="252" t="s">
        <v>728</v>
      </c>
      <c r="F280" s="252"/>
      <c r="G280" s="253"/>
      <c r="H280" s="254"/>
      <c r="I280" s="255"/>
      <c r="J280" s="85" t="s">
        <v>729</v>
      </c>
      <c r="K280" s="86"/>
      <c r="L280" s="86"/>
      <c r="M280" s="178"/>
      <c r="N280" s="157"/>
      <c r="V280" s="179"/>
    </row>
    <row r="281" spans="1:22" ht="13.5" thickBot="1" x14ac:dyDescent="0.25">
      <c r="A281" s="354"/>
      <c r="B281" s="89"/>
      <c r="C281" s="89"/>
      <c r="D281" s="184"/>
      <c r="E281" s="91" t="s">
        <v>706</v>
      </c>
      <c r="F281" s="92"/>
      <c r="G281" s="358"/>
      <c r="H281" s="359"/>
      <c r="I281" s="360"/>
      <c r="J281" s="85" t="s">
        <v>732</v>
      </c>
      <c r="K281" s="86"/>
      <c r="L281" s="86"/>
      <c r="M281" s="178"/>
      <c r="N281" s="157"/>
      <c r="V281" s="179"/>
    </row>
    <row r="282" spans="1:22" ht="24" thickTop="1" thickBot="1" x14ac:dyDescent="0.25">
      <c r="A282" s="243">
        <f t="shared" ref="A282" si="63">A278+1</f>
        <v>67</v>
      </c>
      <c r="B282" s="74" t="s">
        <v>22</v>
      </c>
      <c r="C282" s="74" t="s">
        <v>23</v>
      </c>
      <c r="D282" s="74" t="s">
        <v>719</v>
      </c>
      <c r="E282" s="246" t="s">
        <v>720</v>
      </c>
      <c r="F282" s="246"/>
      <c r="G282" s="246" t="s">
        <v>17</v>
      </c>
      <c r="H282" s="277"/>
      <c r="I282" s="93"/>
      <c r="J282" s="75" t="s">
        <v>721</v>
      </c>
      <c r="K282" s="76"/>
      <c r="L282" s="76"/>
      <c r="M282" s="77"/>
      <c r="N282" s="157"/>
      <c r="V282" s="179"/>
    </row>
    <row r="283" spans="1:22" ht="13.5" thickBot="1" x14ac:dyDescent="0.25">
      <c r="A283" s="274"/>
      <c r="B283" s="80"/>
      <c r="C283" s="80"/>
      <c r="D283" s="180"/>
      <c r="E283" s="80"/>
      <c r="F283" s="80"/>
      <c r="G283" s="355"/>
      <c r="H283" s="356"/>
      <c r="I283" s="357"/>
      <c r="J283" s="82" t="s">
        <v>721</v>
      </c>
      <c r="K283" s="82"/>
      <c r="L283" s="82"/>
      <c r="M283" s="183"/>
      <c r="N283" s="157"/>
      <c r="V283" s="179">
        <f>G283</f>
        <v>0</v>
      </c>
    </row>
    <row r="284" spans="1:22" ht="23.25" thickBot="1" x14ac:dyDescent="0.25">
      <c r="A284" s="274"/>
      <c r="B284" s="39" t="s">
        <v>33</v>
      </c>
      <c r="C284" s="39" t="s">
        <v>34</v>
      </c>
      <c r="D284" s="39" t="s">
        <v>727</v>
      </c>
      <c r="E284" s="252" t="s">
        <v>728</v>
      </c>
      <c r="F284" s="252"/>
      <c r="G284" s="253"/>
      <c r="H284" s="254"/>
      <c r="I284" s="255"/>
      <c r="J284" s="85" t="s">
        <v>729</v>
      </c>
      <c r="K284" s="86"/>
      <c r="L284" s="86"/>
      <c r="M284" s="178"/>
      <c r="N284" s="157"/>
      <c r="V284" s="179"/>
    </row>
    <row r="285" spans="1:22" ht="13.5" thickBot="1" x14ac:dyDescent="0.25">
      <c r="A285" s="354"/>
      <c r="B285" s="89"/>
      <c r="C285" s="89"/>
      <c r="D285" s="184"/>
      <c r="E285" s="91" t="s">
        <v>706</v>
      </c>
      <c r="F285" s="92"/>
      <c r="G285" s="358"/>
      <c r="H285" s="359"/>
      <c r="I285" s="360"/>
      <c r="J285" s="85" t="s">
        <v>732</v>
      </c>
      <c r="K285" s="86"/>
      <c r="L285" s="86"/>
      <c r="M285" s="178"/>
      <c r="N285" s="157"/>
      <c r="V285" s="179"/>
    </row>
    <row r="286" spans="1:22" ht="24" thickTop="1" thickBot="1" x14ac:dyDescent="0.25">
      <c r="A286" s="243">
        <f t="shared" ref="A286" si="64">A282+1</f>
        <v>68</v>
      </c>
      <c r="B286" s="74" t="s">
        <v>22</v>
      </c>
      <c r="C286" s="74" t="s">
        <v>23</v>
      </c>
      <c r="D286" s="74" t="s">
        <v>719</v>
      </c>
      <c r="E286" s="246" t="s">
        <v>720</v>
      </c>
      <c r="F286" s="246"/>
      <c r="G286" s="246" t="s">
        <v>17</v>
      </c>
      <c r="H286" s="277"/>
      <c r="I286" s="93"/>
      <c r="J286" s="75" t="s">
        <v>721</v>
      </c>
      <c r="K286" s="76"/>
      <c r="L286" s="76"/>
      <c r="M286" s="77"/>
      <c r="N286" s="157"/>
      <c r="V286" s="179"/>
    </row>
    <row r="287" spans="1:22" ht="13.5" thickBot="1" x14ac:dyDescent="0.25">
      <c r="A287" s="274"/>
      <c r="B287" s="80"/>
      <c r="C287" s="80"/>
      <c r="D287" s="180"/>
      <c r="E287" s="80"/>
      <c r="F287" s="80"/>
      <c r="G287" s="355"/>
      <c r="H287" s="356"/>
      <c r="I287" s="357"/>
      <c r="J287" s="82" t="s">
        <v>721</v>
      </c>
      <c r="K287" s="82"/>
      <c r="L287" s="82"/>
      <c r="M287" s="183"/>
      <c r="N287" s="157"/>
      <c r="V287" s="179">
        <f>G287</f>
        <v>0</v>
      </c>
    </row>
    <row r="288" spans="1:22" ht="23.25" thickBot="1" x14ac:dyDescent="0.25">
      <c r="A288" s="274"/>
      <c r="B288" s="39" t="s">
        <v>33</v>
      </c>
      <c r="C288" s="39" t="s">
        <v>34</v>
      </c>
      <c r="D288" s="39" t="s">
        <v>727</v>
      </c>
      <c r="E288" s="252" t="s">
        <v>728</v>
      </c>
      <c r="F288" s="252"/>
      <c r="G288" s="253"/>
      <c r="H288" s="254"/>
      <c r="I288" s="255"/>
      <c r="J288" s="85" t="s">
        <v>729</v>
      </c>
      <c r="K288" s="86"/>
      <c r="L288" s="86"/>
      <c r="M288" s="178"/>
      <c r="N288" s="157"/>
      <c r="V288" s="179"/>
    </row>
    <row r="289" spans="1:22" ht="13.5" thickBot="1" x14ac:dyDescent="0.25">
      <c r="A289" s="354"/>
      <c r="B289" s="89"/>
      <c r="C289" s="89"/>
      <c r="D289" s="184"/>
      <c r="E289" s="91" t="s">
        <v>706</v>
      </c>
      <c r="F289" s="92"/>
      <c r="G289" s="358"/>
      <c r="H289" s="359"/>
      <c r="I289" s="360"/>
      <c r="J289" s="85" t="s">
        <v>732</v>
      </c>
      <c r="K289" s="86"/>
      <c r="L289" s="86"/>
      <c r="M289" s="178"/>
      <c r="N289" s="157"/>
      <c r="V289" s="179"/>
    </row>
    <row r="290" spans="1:22" ht="24" thickTop="1" thickBot="1" x14ac:dyDescent="0.25">
      <c r="A290" s="243">
        <f t="shared" ref="A290" si="65">A286+1</f>
        <v>69</v>
      </c>
      <c r="B290" s="74" t="s">
        <v>22</v>
      </c>
      <c r="C290" s="74" t="s">
        <v>23</v>
      </c>
      <c r="D290" s="74" t="s">
        <v>719</v>
      </c>
      <c r="E290" s="246" t="s">
        <v>720</v>
      </c>
      <c r="F290" s="246"/>
      <c r="G290" s="246" t="s">
        <v>17</v>
      </c>
      <c r="H290" s="277"/>
      <c r="I290" s="93"/>
      <c r="J290" s="75" t="s">
        <v>721</v>
      </c>
      <c r="K290" s="76"/>
      <c r="L290" s="76"/>
      <c r="M290" s="77"/>
      <c r="N290" s="157"/>
      <c r="V290" s="179"/>
    </row>
    <row r="291" spans="1:22" ht="13.5" thickBot="1" x14ac:dyDescent="0.25">
      <c r="A291" s="274"/>
      <c r="B291" s="80"/>
      <c r="C291" s="80"/>
      <c r="D291" s="180"/>
      <c r="E291" s="80"/>
      <c r="F291" s="80"/>
      <c r="G291" s="355"/>
      <c r="H291" s="356"/>
      <c r="I291" s="357"/>
      <c r="J291" s="82" t="s">
        <v>721</v>
      </c>
      <c r="K291" s="82"/>
      <c r="L291" s="82"/>
      <c r="M291" s="183"/>
      <c r="N291" s="157"/>
      <c r="V291" s="179">
        <f>G291</f>
        <v>0</v>
      </c>
    </row>
    <row r="292" spans="1:22" ht="23.25" thickBot="1" x14ac:dyDescent="0.25">
      <c r="A292" s="274"/>
      <c r="B292" s="39" t="s">
        <v>33</v>
      </c>
      <c r="C292" s="39" t="s">
        <v>34</v>
      </c>
      <c r="D292" s="39" t="s">
        <v>727</v>
      </c>
      <c r="E292" s="252" t="s">
        <v>728</v>
      </c>
      <c r="F292" s="252"/>
      <c r="G292" s="253"/>
      <c r="H292" s="254"/>
      <c r="I292" s="255"/>
      <c r="J292" s="85" t="s">
        <v>729</v>
      </c>
      <c r="K292" s="86"/>
      <c r="L292" s="86"/>
      <c r="M292" s="178"/>
      <c r="N292" s="157"/>
      <c r="V292" s="179"/>
    </row>
    <row r="293" spans="1:22" ht="13.5" thickBot="1" x14ac:dyDescent="0.25">
      <c r="A293" s="354"/>
      <c r="B293" s="89"/>
      <c r="C293" s="89"/>
      <c r="D293" s="184"/>
      <c r="E293" s="91" t="s">
        <v>706</v>
      </c>
      <c r="F293" s="92"/>
      <c r="G293" s="358"/>
      <c r="H293" s="359"/>
      <c r="I293" s="360"/>
      <c r="J293" s="85" t="s">
        <v>732</v>
      </c>
      <c r="K293" s="86"/>
      <c r="L293" s="86"/>
      <c r="M293" s="178"/>
      <c r="N293" s="157"/>
      <c r="V293" s="179"/>
    </row>
    <row r="294" spans="1:22" ht="24" thickTop="1" thickBot="1" x14ac:dyDescent="0.25">
      <c r="A294" s="243">
        <f t="shared" ref="A294" si="66">A290+1</f>
        <v>70</v>
      </c>
      <c r="B294" s="74" t="s">
        <v>22</v>
      </c>
      <c r="C294" s="74" t="s">
        <v>23</v>
      </c>
      <c r="D294" s="74" t="s">
        <v>719</v>
      </c>
      <c r="E294" s="246" t="s">
        <v>720</v>
      </c>
      <c r="F294" s="246"/>
      <c r="G294" s="246" t="s">
        <v>17</v>
      </c>
      <c r="H294" s="277"/>
      <c r="I294" s="93"/>
      <c r="J294" s="75" t="s">
        <v>721</v>
      </c>
      <c r="K294" s="76"/>
      <c r="L294" s="76"/>
      <c r="M294" s="77"/>
      <c r="N294" s="157"/>
      <c r="V294" s="179"/>
    </row>
    <row r="295" spans="1:22" ht="13.5" thickBot="1" x14ac:dyDescent="0.25">
      <c r="A295" s="274"/>
      <c r="B295" s="80"/>
      <c r="C295" s="80"/>
      <c r="D295" s="180"/>
      <c r="E295" s="80"/>
      <c r="F295" s="80"/>
      <c r="G295" s="355"/>
      <c r="H295" s="356"/>
      <c r="I295" s="357"/>
      <c r="J295" s="82" t="s">
        <v>721</v>
      </c>
      <c r="K295" s="82"/>
      <c r="L295" s="82"/>
      <c r="M295" s="183"/>
      <c r="N295" s="157"/>
      <c r="V295" s="179">
        <f>G295</f>
        <v>0</v>
      </c>
    </row>
    <row r="296" spans="1:22" ht="23.25" thickBot="1" x14ac:dyDescent="0.25">
      <c r="A296" s="274"/>
      <c r="B296" s="39" t="s">
        <v>33</v>
      </c>
      <c r="C296" s="39" t="s">
        <v>34</v>
      </c>
      <c r="D296" s="39" t="s">
        <v>727</v>
      </c>
      <c r="E296" s="252" t="s">
        <v>728</v>
      </c>
      <c r="F296" s="252"/>
      <c r="G296" s="253"/>
      <c r="H296" s="254"/>
      <c r="I296" s="255"/>
      <c r="J296" s="85" t="s">
        <v>729</v>
      </c>
      <c r="K296" s="86"/>
      <c r="L296" s="86"/>
      <c r="M296" s="178"/>
      <c r="N296" s="157"/>
      <c r="V296" s="179"/>
    </row>
    <row r="297" spans="1:22" ht="13.5" thickBot="1" x14ac:dyDescent="0.25">
      <c r="A297" s="354"/>
      <c r="B297" s="89"/>
      <c r="C297" s="89"/>
      <c r="D297" s="184"/>
      <c r="E297" s="91" t="s">
        <v>706</v>
      </c>
      <c r="F297" s="92"/>
      <c r="G297" s="358"/>
      <c r="H297" s="359"/>
      <c r="I297" s="360"/>
      <c r="J297" s="85" t="s">
        <v>732</v>
      </c>
      <c r="K297" s="86"/>
      <c r="L297" s="86"/>
      <c r="M297" s="178"/>
      <c r="N297" s="157"/>
      <c r="V297" s="179"/>
    </row>
    <row r="298" spans="1:22" ht="24" thickTop="1" thickBot="1" x14ac:dyDescent="0.25">
      <c r="A298" s="243">
        <f t="shared" ref="A298" si="67">A294+1</f>
        <v>71</v>
      </c>
      <c r="B298" s="74" t="s">
        <v>22</v>
      </c>
      <c r="C298" s="74" t="s">
        <v>23</v>
      </c>
      <c r="D298" s="74" t="s">
        <v>719</v>
      </c>
      <c r="E298" s="246" t="s">
        <v>720</v>
      </c>
      <c r="F298" s="246"/>
      <c r="G298" s="246" t="s">
        <v>17</v>
      </c>
      <c r="H298" s="277"/>
      <c r="I298" s="93"/>
      <c r="J298" s="75" t="s">
        <v>721</v>
      </c>
      <c r="K298" s="76"/>
      <c r="L298" s="76"/>
      <c r="M298" s="77"/>
      <c r="N298" s="157"/>
      <c r="V298" s="179"/>
    </row>
    <row r="299" spans="1:22" ht="13.5" thickBot="1" x14ac:dyDescent="0.25">
      <c r="A299" s="274"/>
      <c r="B299" s="80"/>
      <c r="C299" s="80"/>
      <c r="D299" s="180"/>
      <c r="E299" s="80"/>
      <c r="F299" s="80"/>
      <c r="G299" s="355"/>
      <c r="H299" s="356"/>
      <c r="I299" s="357"/>
      <c r="J299" s="82" t="s">
        <v>721</v>
      </c>
      <c r="K299" s="82"/>
      <c r="L299" s="82"/>
      <c r="M299" s="183"/>
      <c r="N299" s="157"/>
      <c r="V299" s="179">
        <f>G299</f>
        <v>0</v>
      </c>
    </row>
    <row r="300" spans="1:22" ht="23.25" thickBot="1" x14ac:dyDescent="0.25">
      <c r="A300" s="274"/>
      <c r="B300" s="39" t="s">
        <v>33</v>
      </c>
      <c r="C300" s="39" t="s">
        <v>34</v>
      </c>
      <c r="D300" s="39" t="s">
        <v>727</v>
      </c>
      <c r="E300" s="252" t="s">
        <v>728</v>
      </c>
      <c r="F300" s="252"/>
      <c r="G300" s="253"/>
      <c r="H300" s="254"/>
      <c r="I300" s="255"/>
      <c r="J300" s="85" t="s">
        <v>729</v>
      </c>
      <c r="K300" s="86"/>
      <c r="L300" s="86"/>
      <c r="M300" s="178"/>
      <c r="N300" s="157"/>
      <c r="V300" s="179"/>
    </row>
    <row r="301" spans="1:22" ht="13.5" thickBot="1" x14ac:dyDescent="0.25">
      <c r="A301" s="354"/>
      <c r="B301" s="89"/>
      <c r="C301" s="89"/>
      <c r="D301" s="184"/>
      <c r="E301" s="91" t="s">
        <v>706</v>
      </c>
      <c r="F301" s="92"/>
      <c r="G301" s="358"/>
      <c r="H301" s="359"/>
      <c r="I301" s="360"/>
      <c r="J301" s="85" t="s">
        <v>732</v>
      </c>
      <c r="K301" s="86"/>
      <c r="L301" s="86"/>
      <c r="M301" s="178"/>
      <c r="N301" s="157"/>
      <c r="V301" s="179"/>
    </row>
    <row r="302" spans="1:22" ht="24" thickTop="1" thickBot="1" x14ac:dyDescent="0.25">
      <c r="A302" s="243">
        <f t="shared" ref="A302" si="68">A298+1</f>
        <v>72</v>
      </c>
      <c r="B302" s="74" t="s">
        <v>22</v>
      </c>
      <c r="C302" s="74" t="s">
        <v>23</v>
      </c>
      <c r="D302" s="74" t="s">
        <v>719</v>
      </c>
      <c r="E302" s="246" t="s">
        <v>720</v>
      </c>
      <c r="F302" s="246"/>
      <c r="G302" s="246" t="s">
        <v>17</v>
      </c>
      <c r="H302" s="277"/>
      <c r="I302" s="93"/>
      <c r="J302" s="75" t="s">
        <v>721</v>
      </c>
      <c r="K302" s="76"/>
      <c r="L302" s="76"/>
      <c r="M302" s="77"/>
      <c r="N302" s="157"/>
      <c r="V302" s="179"/>
    </row>
    <row r="303" spans="1:22" ht="13.5" thickBot="1" x14ac:dyDescent="0.25">
      <c r="A303" s="274"/>
      <c r="B303" s="80"/>
      <c r="C303" s="80"/>
      <c r="D303" s="180"/>
      <c r="E303" s="80"/>
      <c r="F303" s="80"/>
      <c r="G303" s="355"/>
      <c r="H303" s="356"/>
      <c r="I303" s="357"/>
      <c r="J303" s="82" t="s">
        <v>721</v>
      </c>
      <c r="K303" s="82"/>
      <c r="L303" s="82"/>
      <c r="M303" s="183"/>
      <c r="N303" s="157"/>
      <c r="V303" s="179">
        <f>G303</f>
        <v>0</v>
      </c>
    </row>
    <row r="304" spans="1:22" ht="23.25" thickBot="1" x14ac:dyDescent="0.25">
      <c r="A304" s="274"/>
      <c r="B304" s="39" t="s">
        <v>33</v>
      </c>
      <c r="C304" s="39" t="s">
        <v>34</v>
      </c>
      <c r="D304" s="39" t="s">
        <v>727</v>
      </c>
      <c r="E304" s="252" t="s">
        <v>728</v>
      </c>
      <c r="F304" s="252"/>
      <c r="G304" s="253"/>
      <c r="H304" s="254"/>
      <c r="I304" s="255"/>
      <c r="J304" s="85" t="s">
        <v>729</v>
      </c>
      <c r="K304" s="86"/>
      <c r="L304" s="86"/>
      <c r="M304" s="178"/>
      <c r="N304" s="157"/>
      <c r="V304" s="179"/>
    </row>
    <row r="305" spans="1:22" ht="13.5" thickBot="1" x14ac:dyDescent="0.25">
      <c r="A305" s="354"/>
      <c r="B305" s="89"/>
      <c r="C305" s="89"/>
      <c r="D305" s="184"/>
      <c r="E305" s="91" t="s">
        <v>706</v>
      </c>
      <c r="F305" s="92"/>
      <c r="G305" s="358"/>
      <c r="H305" s="359"/>
      <c r="I305" s="360"/>
      <c r="J305" s="85" t="s">
        <v>732</v>
      </c>
      <c r="K305" s="86"/>
      <c r="L305" s="86"/>
      <c r="M305" s="178"/>
      <c r="N305" s="157"/>
      <c r="V305" s="179"/>
    </row>
    <row r="306" spans="1:22" ht="24" thickTop="1" thickBot="1" x14ac:dyDescent="0.25">
      <c r="A306" s="243">
        <f t="shared" ref="A306" si="69">A302+1</f>
        <v>73</v>
      </c>
      <c r="B306" s="74" t="s">
        <v>22</v>
      </c>
      <c r="C306" s="74" t="s">
        <v>23</v>
      </c>
      <c r="D306" s="74" t="s">
        <v>719</v>
      </c>
      <c r="E306" s="246" t="s">
        <v>720</v>
      </c>
      <c r="F306" s="246"/>
      <c r="G306" s="246" t="s">
        <v>17</v>
      </c>
      <c r="H306" s="277"/>
      <c r="I306" s="93"/>
      <c r="J306" s="75" t="s">
        <v>721</v>
      </c>
      <c r="K306" s="76"/>
      <c r="L306" s="76"/>
      <c r="M306" s="77"/>
      <c r="N306" s="157"/>
      <c r="V306" s="179"/>
    </row>
    <row r="307" spans="1:22" ht="13.5" thickBot="1" x14ac:dyDescent="0.25">
      <c r="A307" s="274"/>
      <c r="B307" s="80"/>
      <c r="C307" s="80"/>
      <c r="D307" s="180"/>
      <c r="E307" s="80"/>
      <c r="F307" s="80"/>
      <c r="G307" s="355"/>
      <c r="H307" s="356"/>
      <c r="I307" s="357"/>
      <c r="J307" s="82" t="s">
        <v>721</v>
      </c>
      <c r="K307" s="82"/>
      <c r="L307" s="82"/>
      <c r="M307" s="183"/>
      <c r="N307" s="157"/>
      <c r="V307" s="179">
        <f>G307</f>
        <v>0</v>
      </c>
    </row>
    <row r="308" spans="1:22" ht="23.25" thickBot="1" x14ac:dyDescent="0.25">
      <c r="A308" s="274"/>
      <c r="B308" s="39" t="s">
        <v>33</v>
      </c>
      <c r="C308" s="39" t="s">
        <v>34</v>
      </c>
      <c r="D308" s="39" t="s">
        <v>727</v>
      </c>
      <c r="E308" s="252" t="s">
        <v>728</v>
      </c>
      <c r="F308" s="252"/>
      <c r="G308" s="253"/>
      <c r="H308" s="254"/>
      <c r="I308" s="255"/>
      <c r="J308" s="85" t="s">
        <v>729</v>
      </c>
      <c r="K308" s="86"/>
      <c r="L308" s="86"/>
      <c r="M308" s="178"/>
      <c r="N308" s="157"/>
      <c r="V308" s="179"/>
    </row>
    <row r="309" spans="1:22" ht="13.5" thickBot="1" x14ac:dyDescent="0.25">
      <c r="A309" s="354"/>
      <c r="B309" s="89"/>
      <c r="C309" s="89"/>
      <c r="D309" s="184"/>
      <c r="E309" s="91" t="s">
        <v>706</v>
      </c>
      <c r="F309" s="92"/>
      <c r="G309" s="358"/>
      <c r="H309" s="359"/>
      <c r="I309" s="360"/>
      <c r="J309" s="85" t="s">
        <v>732</v>
      </c>
      <c r="K309" s="86"/>
      <c r="L309" s="86"/>
      <c r="M309" s="178"/>
      <c r="N309" s="157"/>
      <c r="V309" s="179"/>
    </row>
    <row r="310" spans="1:22" ht="24" thickTop="1" thickBot="1" x14ac:dyDescent="0.25">
      <c r="A310" s="243">
        <f t="shared" ref="A310" si="70">A306+1</f>
        <v>74</v>
      </c>
      <c r="B310" s="74" t="s">
        <v>22</v>
      </c>
      <c r="C310" s="74" t="s">
        <v>23</v>
      </c>
      <c r="D310" s="74" t="s">
        <v>719</v>
      </c>
      <c r="E310" s="246" t="s">
        <v>720</v>
      </c>
      <c r="F310" s="246"/>
      <c r="G310" s="246" t="s">
        <v>17</v>
      </c>
      <c r="H310" s="277"/>
      <c r="I310" s="93"/>
      <c r="J310" s="75" t="s">
        <v>721</v>
      </c>
      <c r="K310" s="76"/>
      <c r="L310" s="76"/>
      <c r="M310" s="77"/>
      <c r="N310" s="157"/>
      <c r="V310" s="179"/>
    </row>
    <row r="311" spans="1:22" ht="13.5" thickBot="1" x14ac:dyDescent="0.25">
      <c r="A311" s="274"/>
      <c r="B311" s="80"/>
      <c r="C311" s="80"/>
      <c r="D311" s="180"/>
      <c r="E311" s="80"/>
      <c r="F311" s="80"/>
      <c r="G311" s="355"/>
      <c r="H311" s="356"/>
      <c r="I311" s="357"/>
      <c r="J311" s="82" t="s">
        <v>721</v>
      </c>
      <c r="K311" s="82"/>
      <c r="L311" s="82"/>
      <c r="M311" s="183"/>
      <c r="N311" s="157"/>
      <c r="V311" s="179">
        <f>G311</f>
        <v>0</v>
      </c>
    </row>
    <row r="312" spans="1:22" ht="23.25" thickBot="1" x14ac:dyDescent="0.25">
      <c r="A312" s="274"/>
      <c r="B312" s="39" t="s">
        <v>33</v>
      </c>
      <c r="C312" s="39" t="s">
        <v>34</v>
      </c>
      <c r="D312" s="39" t="s">
        <v>727</v>
      </c>
      <c r="E312" s="252" t="s">
        <v>728</v>
      </c>
      <c r="F312" s="252"/>
      <c r="G312" s="253"/>
      <c r="H312" s="254"/>
      <c r="I312" s="255"/>
      <c r="J312" s="85" t="s">
        <v>729</v>
      </c>
      <c r="K312" s="86"/>
      <c r="L312" s="86"/>
      <c r="M312" s="178"/>
      <c r="N312" s="157"/>
      <c r="V312" s="179"/>
    </row>
    <row r="313" spans="1:22" ht="13.5" thickBot="1" x14ac:dyDescent="0.25">
      <c r="A313" s="354"/>
      <c r="B313" s="89"/>
      <c r="C313" s="89"/>
      <c r="D313" s="184"/>
      <c r="E313" s="91" t="s">
        <v>706</v>
      </c>
      <c r="F313" s="92"/>
      <c r="G313" s="358"/>
      <c r="H313" s="359"/>
      <c r="I313" s="360"/>
      <c r="J313" s="85" t="s">
        <v>732</v>
      </c>
      <c r="K313" s="86"/>
      <c r="L313" s="86"/>
      <c r="M313" s="178"/>
      <c r="N313" s="157"/>
      <c r="V313" s="179"/>
    </row>
    <row r="314" spans="1:22" ht="24" thickTop="1" thickBot="1" x14ac:dyDescent="0.25">
      <c r="A314" s="243">
        <f t="shared" ref="A314" si="71">A310+1</f>
        <v>75</v>
      </c>
      <c r="B314" s="74" t="s">
        <v>22</v>
      </c>
      <c r="C314" s="74" t="s">
        <v>23</v>
      </c>
      <c r="D314" s="74" t="s">
        <v>719</v>
      </c>
      <c r="E314" s="246" t="s">
        <v>720</v>
      </c>
      <c r="F314" s="246"/>
      <c r="G314" s="246" t="s">
        <v>17</v>
      </c>
      <c r="H314" s="277"/>
      <c r="I314" s="93"/>
      <c r="J314" s="75" t="s">
        <v>721</v>
      </c>
      <c r="K314" s="76"/>
      <c r="L314" s="76"/>
      <c r="M314" s="77"/>
      <c r="N314" s="157"/>
      <c r="V314" s="179"/>
    </row>
    <row r="315" spans="1:22" ht="13.5" thickBot="1" x14ac:dyDescent="0.25">
      <c r="A315" s="274"/>
      <c r="B315" s="80"/>
      <c r="C315" s="80"/>
      <c r="D315" s="180"/>
      <c r="E315" s="80"/>
      <c r="F315" s="80"/>
      <c r="G315" s="355"/>
      <c r="H315" s="356"/>
      <c r="I315" s="357"/>
      <c r="J315" s="82" t="s">
        <v>721</v>
      </c>
      <c r="K315" s="82"/>
      <c r="L315" s="82"/>
      <c r="M315" s="183"/>
      <c r="N315" s="157"/>
      <c r="V315" s="179">
        <f>G315</f>
        <v>0</v>
      </c>
    </row>
    <row r="316" spans="1:22" ht="23.25" thickBot="1" x14ac:dyDescent="0.25">
      <c r="A316" s="274"/>
      <c r="B316" s="39" t="s">
        <v>33</v>
      </c>
      <c r="C316" s="39" t="s">
        <v>34</v>
      </c>
      <c r="D316" s="39" t="s">
        <v>727</v>
      </c>
      <c r="E316" s="252" t="s">
        <v>728</v>
      </c>
      <c r="F316" s="252"/>
      <c r="G316" s="253"/>
      <c r="H316" s="254"/>
      <c r="I316" s="255"/>
      <c r="J316" s="85" t="s">
        <v>729</v>
      </c>
      <c r="K316" s="86"/>
      <c r="L316" s="86"/>
      <c r="M316" s="178"/>
      <c r="N316" s="157"/>
      <c r="V316" s="179"/>
    </row>
    <row r="317" spans="1:22" ht="13.5" thickBot="1" x14ac:dyDescent="0.25">
      <c r="A317" s="354"/>
      <c r="B317" s="89"/>
      <c r="C317" s="89"/>
      <c r="D317" s="184"/>
      <c r="E317" s="91" t="s">
        <v>706</v>
      </c>
      <c r="F317" s="92"/>
      <c r="G317" s="358"/>
      <c r="H317" s="359"/>
      <c r="I317" s="360"/>
      <c r="J317" s="85" t="s">
        <v>732</v>
      </c>
      <c r="K317" s="86"/>
      <c r="L317" s="86"/>
      <c r="M317" s="178"/>
      <c r="N317" s="157"/>
      <c r="V317" s="179"/>
    </row>
    <row r="318" spans="1:22" ht="24" thickTop="1" thickBot="1" x14ac:dyDescent="0.25">
      <c r="A318" s="243">
        <f t="shared" ref="A318" si="72">A314+1</f>
        <v>76</v>
      </c>
      <c r="B318" s="74" t="s">
        <v>22</v>
      </c>
      <c r="C318" s="74" t="s">
        <v>23</v>
      </c>
      <c r="D318" s="74" t="s">
        <v>719</v>
      </c>
      <c r="E318" s="246" t="s">
        <v>720</v>
      </c>
      <c r="F318" s="246"/>
      <c r="G318" s="246" t="s">
        <v>17</v>
      </c>
      <c r="H318" s="277"/>
      <c r="I318" s="93"/>
      <c r="J318" s="75" t="s">
        <v>721</v>
      </c>
      <c r="K318" s="76"/>
      <c r="L318" s="76"/>
      <c r="M318" s="77"/>
      <c r="N318" s="157"/>
      <c r="V318" s="179"/>
    </row>
    <row r="319" spans="1:22" ht="13.5" thickBot="1" x14ac:dyDescent="0.25">
      <c r="A319" s="274"/>
      <c r="B319" s="80"/>
      <c r="C319" s="80"/>
      <c r="D319" s="180"/>
      <c r="E319" s="80"/>
      <c r="F319" s="80"/>
      <c r="G319" s="355"/>
      <c r="H319" s="356"/>
      <c r="I319" s="357"/>
      <c r="J319" s="82" t="s">
        <v>721</v>
      </c>
      <c r="K319" s="82"/>
      <c r="L319" s="82"/>
      <c r="M319" s="183"/>
      <c r="N319" s="157"/>
      <c r="V319" s="179">
        <f>G319</f>
        <v>0</v>
      </c>
    </row>
    <row r="320" spans="1:22" ht="23.25" thickBot="1" x14ac:dyDescent="0.25">
      <c r="A320" s="274"/>
      <c r="B320" s="39" t="s">
        <v>33</v>
      </c>
      <c r="C320" s="39" t="s">
        <v>34</v>
      </c>
      <c r="D320" s="39" t="s">
        <v>727</v>
      </c>
      <c r="E320" s="252" t="s">
        <v>728</v>
      </c>
      <c r="F320" s="252"/>
      <c r="G320" s="253"/>
      <c r="H320" s="254"/>
      <c r="I320" s="255"/>
      <c r="J320" s="85" t="s">
        <v>729</v>
      </c>
      <c r="K320" s="86"/>
      <c r="L320" s="86"/>
      <c r="M320" s="178"/>
      <c r="N320" s="157"/>
      <c r="V320" s="179"/>
    </row>
    <row r="321" spans="1:22" ht="13.5" thickBot="1" x14ac:dyDescent="0.25">
      <c r="A321" s="354"/>
      <c r="B321" s="89"/>
      <c r="C321" s="89"/>
      <c r="D321" s="184"/>
      <c r="E321" s="91" t="s">
        <v>706</v>
      </c>
      <c r="F321" s="92"/>
      <c r="G321" s="358"/>
      <c r="H321" s="359"/>
      <c r="I321" s="360"/>
      <c r="J321" s="85" t="s">
        <v>732</v>
      </c>
      <c r="K321" s="86"/>
      <c r="L321" s="86"/>
      <c r="M321" s="178"/>
      <c r="N321" s="157"/>
      <c r="V321" s="179"/>
    </row>
    <row r="322" spans="1:22" ht="24" thickTop="1" thickBot="1" x14ac:dyDescent="0.25">
      <c r="A322" s="243">
        <f t="shared" ref="A322" si="73">A318+1</f>
        <v>77</v>
      </c>
      <c r="B322" s="74" t="s">
        <v>22</v>
      </c>
      <c r="C322" s="74" t="s">
        <v>23</v>
      </c>
      <c r="D322" s="74" t="s">
        <v>719</v>
      </c>
      <c r="E322" s="246" t="s">
        <v>720</v>
      </c>
      <c r="F322" s="246"/>
      <c r="G322" s="246" t="s">
        <v>17</v>
      </c>
      <c r="H322" s="277"/>
      <c r="I322" s="93"/>
      <c r="J322" s="75" t="s">
        <v>721</v>
      </c>
      <c r="K322" s="76"/>
      <c r="L322" s="76"/>
      <c r="M322" s="77"/>
      <c r="N322" s="157"/>
      <c r="V322" s="179"/>
    </row>
    <row r="323" spans="1:22" ht="13.5" thickBot="1" x14ac:dyDescent="0.25">
      <c r="A323" s="274"/>
      <c r="B323" s="80"/>
      <c r="C323" s="80"/>
      <c r="D323" s="180"/>
      <c r="E323" s="80"/>
      <c r="F323" s="80"/>
      <c r="G323" s="355"/>
      <c r="H323" s="356"/>
      <c r="I323" s="357"/>
      <c r="J323" s="82" t="s">
        <v>721</v>
      </c>
      <c r="K323" s="82"/>
      <c r="L323" s="82"/>
      <c r="M323" s="183"/>
      <c r="N323" s="157"/>
      <c r="V323" s="179">
        <f>G323</f>
        <v>0</v>
      </c>
    </row>
    <row r="324" spans="1:22" ht="23.25" thickBot="1" x14ac:dyDescent="0.25">
      <c r="A324" s="274"/>
      <c r="B324" s="39" t="s">
        <v>33</v>
      </c>
      <c r="C324" s="39" t="s">
        <v>34</v>
      </c>
      <c r="D324" s="39" t="s">
        <v>727</v>
      </c>
      <c r="E324" s="252" t="s">
        <v>728</v>
      </c>
      <c r="F324" s="252"/>
      <c r="G324" s="253"/>
      <c r="H324" s="254"/>
      <c r="I324" s="255"/>
      <c r="J324" s="85" t="s">
        <v>729</v>
      </c>
      <c r="K324" s="86"/>
      <c r="L324" s="86"/>
      <c r="M324" s="178"/>
      <c r="N324" s="157"/>
      <c r="V324" s="179"/>
    </row>
    <row r="325" spans="1:22" ht="13.5" thickBot="1" x14ac:dyDescent="0.25">
      <c r="A325" s="354"/>
      <c r="B325" s="89"/>
      <c r="C325" s="89"/>
      <c r="D325" s="184"/>
      <c r="E325" s="91" t="s">
        <v>706</v>
      </c>
      <c r="F325" s="92"/>
      <c r="G325" s="358"/>
      <c r="H325" s="359"/>
      <c r="I325" s="360"/>
      <c r="J325" s="85" t="s">
        <v>732</v>
      </c>
      <c r="K325" s="86"/>
      <c r="L325" s="86"/>
      <c r="M325" s="178"/>
      <c r="N325" s="157"/>
      <c r="V325" s="179"/>
    </row>
    <row r="326" spans="1:22" ht="24" thickTop="1" thickBot="1" x14ac:dyDescent="0.25">
      <c r="A326" s="243">
        <f t="shared" ref="A326" si="74">A322+1</f>
        <v>78</v>
      </c>
      <c r="B326" s="74" t="s">
        <v>22</v>
      </c>
      <c r="C326" s="74" t="s">
        <v>23</v>
      </c>
      <c r="D326" s="74" t="s">
        <v>719</v>
      </c>
      <c r="E326" s="246" t="s">
        <v>720</v>
      </c>
      <c r="F326" s="246"/>
      <c r="G326" s="246" t="s">
        <v>17</v>
      </c>
      <c r="H326" s="277"/>
      <c r="I326" s="93"/>
      <c r="J326" s="75" t="s">
        <v>721</v>
      </c>
      <c r="K326" s="76"/>
      <c r="L326" s="76"/>
      <c r="M326" s="77"/>
      <c r="N326" s="157"/>
      <c r="V326" s="179"/>
    </row>
    <row r="327" spans="1:22" ht="13.5" thickBot="1" x14ac:dyDescent="0.25">
      <c r="A327" s="274"/>
      <c r="B327" s="80"/>
      <c r="C327" s="80"/>
      <c r="D327" s="180"/>
      <c r="E327" s="80"/>
      <c r="F327" s="80"/>
      <c r="G327" s="355"/>
      <c r="H327" s="356"/>
      <c r="I327" s="357"/>
      <c r="J327" s="82" t="s">
        <v>721</v>
      </c>
      <c r="K327" s="82"/>
      <c r="L327" s="82"/>
      <c r="M327" s="183"/>
      <c r="N327" s="157"/>
      <c r="V327" s="179">
        <f>G327</f>
        <v>0</v>
      </c>
    </row>
    <row r="328" spans="1:22" ht="23.25" thickBot="1" x14ac:dyDescent="0.25">
      <c r="A328" s="274"/>
      <c r="B328" s="39" t="s">
        <v>33</v>
      </c>
      <c r="C328" s="39" t="s">
        <v>34</v>
      </c>
      <c r="D328" s="39" t="s">
        <v>727</v>
      </c>
      <c r="E328" s="252" t="s">
        <v>728</v>
      </c>
      <c r="F328" s="252"/>
      <c r="G328" s="253"/>
      <c r="H328" s="254"/>
      <c r="I328" s="255"/>
      <c r="J328" s="85" t="s">
        <v>729</v>
      </c>
      <c r="K328" s="86"/>
      <c r="L328" s="86"/>
      <c r="M328" s="178"/>
      <c r="N328" s="157"/>
      <c r="V328" s="179"/>
    </row>
    <row r="329" spans="1:22" ht="13.5" thickBot="1" x14ac:dyDescent="0.25">
      <c r="A329" s="354"/>
      <c r="B329" s="89"/>
      <c r="C329" s="89"/>
      <c r="D329" s="184"/>
      <c r="E329" s="91" t="s">
        <v>706</v>
      </c>
      <c r="F329" s="92"/>
      <c r="G329" s="358"/>
      <c r="H329" s="359"/>
      <c r="I329" s="360"/>
      <c r="J329" s="85" t="s">
        <v>732</v>
      </c>
      <c r="K329" s="86"/>
      <c r="L329" s="86"/>
      <c r="M329" s="178"/>
      <c r="N329" s="157"/>
      <c r="V329" s="179"/>
    </row>
    <row r="330" spans="1:22" ht="24" thickTop="1" thickBot="1" x14ac:dyDescent="0.25">
      <c r="A330" s="243">
        <f t="shared" ref="A330" si="75">A326+1</f>
        <v>79</v>
      </c>
      <c r="B330" s="74" t="s">
        <v>22</v>
      </c>
      <c r="C330" s="74" t="s">
        <v>23</v>
      </c>
      <c r="D330" s="74" t="s">
        <v>719</v>
      </c>
      <c r="E330" s="246" t="s">
        <v>720</v>
      </c>
      <c r="F330" s="246"/>
      <c r="G330" s="246" t="s">
        <v>17</v>
      </c>
      <c r="H330" s="277"/>
      <c r="I330" s="93"/>
      <c r="J330" s="75" t="s">
        <v>721</v>
      </c>
      <c r="K330" s="76"/>
      <c r="L330" s="76"/>
      <c r="M330" s="77"/>
      <c r="N330" s="157"/>
      <c r="V330" s="179"/>
    </row>
    <row r="331" spans="1:22" ht="13.5" thickBot="1" x14ac:dyDescent="0.25">
      <c r="A331" s="274"/>
      <c r="B331" s="80"/>
      <c r="C331" s="80"/>
      <c r="D331" s="180"/>
      <c r="E331" s="80"/>
      <c r="F331" s="80"/>
      <c r="G331" s="355"/>
      <c r="H331" s="356"/>
      <c r="I331" s="357"/>
      <c r="J331" s="82" t="s">
        <v>721</v>
      </c>
      <c r="K331" s="82"/>
      <c r="L331" s="82"/>
      <c r="M331" s="183"/>
      <c r="N331" s="157"/>
      <c r="V331" s="179">
        <f>G331</f>
        <v>0</v>
      </c>
    </row>
    <row r="332" spans="1:22" ht="23.25" thickBot="1" x14ac:dyDescent="0.25">
      <c r="A332" s="274"/>
      <c r="B332" s="39" t="s">
        <v>33</v>
      </c>
      <c r="C332" s="39" t="s">
        <v>34</v>
      </c>
      <c r="D332" s="39" t="s">
        <v>727</v>
      </c>
      <c r="E332" s="252" t="s">
        <v>728</v>
      </c>
      <c r="F332" s="252"/>
      <c r="G332" s="253"/>
      <c r="H332" s="254"/>
      <c r="I332" s="255"/>
      <c r="J332" s="85" t="s">
        <v>729</v>
      </c>
      <c r="K332" s="86"/>
      <c r="L332" s="86"/>
      <c r="M332" s="178"/>
      <c r="N332" s="157"/>
      <c r="V332" s="179"/>
    </row>
    <row r="333" spans="1:22" ht="13.5" thickBot="1" x14ac:dyDescent="0.25">
      <c r="A333" s="354"/>
      <c r="B333" s="89"/>
      <c r="C333" s="89"/>
      <c r="D333" s="184"/>
      <c r="E333" s="91" t="s">
        <v>706</v>
      </c>
      <c r="F333" s="92"/>
      <c r="G333" s="358"/>
      <c r="H333" s="359"/>
      <c r="I333" s="360"/>
      <c r="J333" s="85" t="s">
        <v>732</v>
      </c>
      <c r="K333" s="86"/>
      <c r="L333" s="86"/>
      <c r="M333" s="178"/>
      <c r="N333" s="157"/>
      <c r="V333" s="179"/>
    </row>
    <row r="334" spans="1:22" ht="24" thickTop="1" thickBot="1" x14ac:dyDescent="0.25">
      <c r="A334" s="243">
        <f t="shared" ref="A334" si="76">A330+1</f>
        <v>80</v>
      </c>
      <c r="B334" s="74" t="s">
        <v>22</v>
      </c>
      <c r="C334" s="74" t="s">
        <v>23</v>
      </c>
      <c r="D334" s="74" t="s">
        <v>719</v>
      </c>
      <c r="E334" s="246" t="s">
        <v>720</v>
      </c>
      <c r="F334" s="246"/>
      <c r="G334" s="246" t="s">
        <v>17</v>
      </c>
      <c r="H334" s="277"/>
      <c r="I334" s="93"/>
      <c r="J334" s="75" t="s">
        <v>721</v>
      </c>
      <c r="K334" s="76"/>
      <c r="L334" s="76"/>
      <c r="M334" s="77"/>
      <c r="N334" s="157"/>
      <c r="V334" s="179"/>
    </row>
    <row r="335" spans="1:22" ht="13.5" thickBot="1" x14ac:dyDescent="0.25">
      <c r="A335" s="274"/>
      <c r="B335" s="80"/>
      <c r="C335" s="80"/>
      <c r="D335" s="180"/>
      <c r="E335" s="80"/>
      <c r="F335" s="80"/>
      <c r="G335" s="355"/>
      <c r="H335" s="356"/>
      <c r="I335" s="357"/>
      <c r="J335" s="82" t="s">
        <v>721</v>
      </c>
      <c r="K335" s="82"/>
      <c r="L335" s="82"/>
      <c r="M335" s="183"/>
      <c r="N335" s="157"/>
      <c r="V335" s="179">
        <f>G335</f>
        <v>0</v>
      </c>
    </row>
    <row r="336" spans="1:22" ht="23.25" thickBot="1" x14ac:dyDescent="0.25">
      <c r="A336" s="274"/>
      <c r="B336" s="39" t="s">
        <v>33</v>
      </c>
      <c r="C336" s="39" t="s">
        <v>34</v>
      </c>
      <c r="D336" s="39" t="s">
        <v>727</v>
      </c>
      <c r="E336" s="252" t="s">
        <v>728</v>
      </c>
      <c r="F336" s="252"/>
      <c r="G336" s="253"/>
      <c r="H336" s="254"/>
      <c r="I336" s="255"/>
      <c r="J336" s="85" t="s">
        <v>729</v>
      </c>
      <c r="K336" s="86"/>
      <c r="L336" s="86"/>
      <c r="M336" s="178"/>
      <c r="N336" s="157"/>
      <c r="V336" s="179"/>
    </row>
    <row r="337" spans="1:22" ht="13.5" thickBot="1" x14ac:dyDescent="0.25">
      <c r="A337" s="354"/>
      <c r="B337" s="89"/>
      <c r="C337" s="89"/>
      <c r="D337" s="184"/>
      <c r="E337" s="91" t="s">
        <v>706</v>
      </c>
      <c r="F337" s="92"/>
      <c r="G337" s="358"/>
      <c r="H337" s="359"/>
      <c r="I337" s="360"/>
      <c r="J337" s="85" t="s">
        <v>732</v>
      </c>
      <c r="K337" s="86"/>
      <c r="L337" s="86"/>
      <c r="M337" s="178"/>
      <c r="N337" s="157"/>
      <c r="V337" s="179"/>
    </row>
    <row r="338" spans="1:22" ht="24" thickTop="1" thickBot="1" x14ac:dyDescent="0.25">
      <c r="A338" s="243">
        <f t="shared" ref="A338" si="77">A334+1</f>
        <v>81</v>
      </c>
      <c r="B338" s="74" t="s">
        <v>22</v>
      </c>
      <c r="C338" s="74" t="s">
        <v>23</v>
      </c>
      <c r="D338" s="74" t="s">
        <v>719</v>
      </c>
      <c r="E338" s="246" t="s">
        <v>720</v>
      </c>
      <c r="F338" s="246"/>
      <c r="G338" s="246" t="s">
        <v>17</v>
      </c>
      <c r="H338" s="277"/>
      <c r="I338" s="93"/>
      <c r="J338" s="75" t="s">
        <v>721</v>
      </c>
      <c r="K338" s="76"/>
      <c r="L338" s="76"/>
      <c r="M338" s="77"/>
      <c r="N338" s="157"/>
      <c r="V338" s="179"/>
    </row>
    <row r="339" spans="1:22" ht="13.5" thickBot="1" x14ac:dyDescent="0.25">
      <c r="A339" s="274"/>
      <c r="B339" s="80"/>
      <c r="C339" s="80"/>
      <c r="D339" s="180"/>
      <c r="E339" s="80"/>
      <c r="F339" s="80"/>
      <c r="G339" s="355"/>
      <c r="H339" s="356"/>
      <c r="I339" s="357"/>
      <c r="J339" s="82" t="s">
        <v>721</v>
      </c>
      <c r="K339" s="82"/>
      <c r="L339" s="82"/>
      <c r="M339" s="183"/>
      <c r="N339" s="157"/>
      <c r="V339" s="179">
        <f>G339</f>
        <v>0</v>
      </c>
    </row>
    <row r="340" spans="1:22" ht="23.25" thickBot="1" x14ac:dyDescent="0.25">
      <c r="A340" s="274"/>
      <c r="B340" s="39" t="s">
        <v>33</v>
      </c>
      <c r="C340" s="39" t="s">
        <v>34</v>
      </c>
      <c r="D340" s="39" t="s">
        <v>727</v>
      </c>
      <c r="E340" s="252" t="s">
        <v>728</v>
      </c>
      <c r="F340" s="252"/>
      <c r="G340" s="253"/>
      <c r="H340" s="254"/>
      <c r="I340" s="255"/>
      <c r="J340" s="85" t="s">
        <v>729</v>
      </c>
      <c r="K340" s="86"/>
      <c r="L340" s="86"/>
      <c r="M340" s="178"/>
      <c r="N340" s="157"/>
      <c r="V340" s="179"/>
    </row>
    <row r="341" spans="1:22" ht="13.5" thickBot="1" x14ac:dyDescent="0.25">
      <c r="A341" s="354"/>
      <c r="B341" s="89"/>
      <c r="C341" s="89"/>
      <c r="D341" s="184"/>
      <c r="E341" s="91" t="s">
        <v>706</v>
      </c>
      <c r="F341" s="92"/>
      <c r="G341" s="358"/>
      <c r="H341" s="359"/>
      <c r="I341" s="360"/>
      <c r="J341" s="85" t="s">
        <v>732</v>
      </c>
      <c r="K341" s="86"/>
      <c r="L341" s="86"/>
      <c r="M341" s="178"/>
      <c r="N341" s="157"/>
      <c r="V341" s="179"/>
    </row>
    <row r="342" spans="1:22" ht="24" thickTop="1" thickBot="1" x14ac:dyDescent="0.25">
      <c r="A342" s="243">
        <f t="shared" ref="A342" si="78">A338+1</f>
        <v>82</v>
      </c>
      <c r="B342" s="74" t="s">
        <v>22</v>
      </c>
      <c r="C342" s="74" t="s">
        <v>23</v>
      </c>
      <c r="D342" s="74" t="s">
        <v>719</v>
      </c>
      <c r="E342" s="246" t="s">
        <v>720</v>
      </c>
      <c r="F342" s="246"/>
      <c r="G342" s="246" t="s">
        <v>17</v>
      </c>
      <c r="H342" s="277"/>
      <c r="I342" s="93"/>
      <c r="J342" s="75" t="s">
        <v>721</v>
      </c>
      <c r="K342" s="76"/>
      <c r="L342" s="76"/>
      <c r="M342" s="77"/>
      <c r="N342" s="157"/>
      <c r="V342" s="179"/>
    </row>
    <row r="343" spans="1:22" ht="13.5" thickBot="1" x14ac:dyDescent="0.25">
      <c r="A343" s="274"/>
      <c r="B343" s="80"/>
      <c r="C343" s="80"/>
      <c r="D343" s="180"/>
      <c r="E343" s="80"/>
      <c r="F343" s="80"/>
      <c r="G343" s="355"/>
      <c r="H343" s="356"/>
      <c r="I343" s="357"/>
      <c r="J343" s="82" t="s">
        <v>721</v>
      </c>
      <c r="K343" s="82"/>
      <c r="L343" s="82"/>
      <c r="M343" s="183"/>
      <c r="N343" s="157"/>
      <c r="V343" s="179">
        <f>G343</f>
        <v>0</v>
      </c>
    </row>
    <row r="344" spans="1:22" ht="23.25" thickBot="1" x14ac:dyDescent="0.25">
      <c r="A344" s="274"/>
      <c r="B344" s="39" t="s">
        <v>33</v>
      </c>
      <c r="C344" s="39" t="s">
        <v>34</v>
      </c>
      <c r="D344" s="39" t="s">
        <v>727</v>
      </c>
      <c r="E344" s="252" t="s">
        <v>728</v>
      </c>
      <c r="F344" s="252"/>
      <c r="G344" s="253"/>
      <c r="H344" s="254"/>
      <c r="I344" s="255"/>
      <c r="J344" s="85" t="s">
        <v>729</v>
      </c>
      <c r="K344" s="86"/>
      <c r="L344" s="86"/>
      <c r="M344" s="178"/>
      <c r="N344" s="157"/>
      <c r="V344" s="179"/>
    </row>
    <row r="345" spans="1:22" ht="13.5" thickBot="1" x14ac:dyDescent="0.25">
      <c r="A345" s="354"/>
      <c r="B345" s="89"/>
      <c r="C345" s="89"/>
      <c r="D345" s="184"/>
      <c r="E345" s="91" t="s">
        <v>706</v>
      </c>
      <c r="F345" s="92"/>
      <c r="G345" s="358"/>
      <c r="H345" s="359"/>
      <c r="I345" s="360"/>
      <c r="J345" s="85" t="s">
        <v>732</v>
      </c>
      <c r="K345" s="86"/>
      <c r="L345" s="86"/>
      <c r="M345" s="178"/>
      <c r="N345" s="157"/>
      <c r="V345" s="179"/>
    </row>
    <row r="346" spans="1:22" ht="24" thickTop="1" thickBot="1" x14ac:dyDescent="0.25">
      <c r="A346" s="243">
        <f t="shared" ref="A346" si="79">A342+1</f>
        <v>83</v>
      </c>
      <c r="B346" s="74" t="s">
        <v>22</v>
      </c>
      <c r="C346" s="74" t="s">
        <v>23</v>
      </c>
      <c r="D346" s="74" t="s">
        <v>719</v>
      </c>
      <c r="E346" s="246" t="s">
        <v>720</v>
      </c>
      <c r="F346" s="246"/>
      <c r="G346" s="246" t="s">
        <v>17</v>
      </c>
      <c r="H346" s="277"/>
      <c r="I346" s="93"/>
      <c r="J346" s="75" t="s">
        <v>721</v>
      </c>
      <c r="K346" s="76"/>
      <c r="L346" s="76"/>
      <c r="M346" s="77"/>
      <c r="N346" s="157"/>
      <c r="V346" s="179"/>
    </row>
    <row r="347" spans="1:22" ht="13.5" thickBot="1" x14ac:dyDescent="0.25">
      <c r="A347" s="274"/>
      <c r="B347" s="80"/>
      <c r="C347" s="80"/>
      <c r="D347" s="180"/>
      <c r="E347" s="80"/>
      <c r="F347" s="80"/>
      <c r="G347" s="355"/>
      <c r="H347" s="356"/>
      <c r="I347" s="357"/>
      <c r="J347" s="82" t="s">
        <v>721</v>
      </c>
      <c r="K347" s="82"/>
      <c r="L347" s="82"/>
      <c r="M347" s="183"/>
      <c r="N347" s="157"/>
      <c r="V347" s="179">
        <f>G347</f>
        <v>0</v>
      </c>
    </row>
    <row r="348" spans="1:22" ht="23.25" thickBot="1" x14ac:dyDescent="0.25">
      <c r="A348" s="274"/>
      <c r="B348" s="39" t="s">
        <v>33</v>
      </c>
      <c r="C348" s="39" t="s">
        <v>34</v>
      </c>
      <c r="D348" s="39" t="s">
        <v>727</v>
      </c>
      <c r="E348" s="252" t="s">
        <v>728</v>
      </c>
      <c r="F348" s="252"/>
      <c r="G348" s="253"/>
      <c r="H348" s="254"/>
      <c r="I348" s="255"/>
      <c r="J348" s="85" t="s">
        <v>729</v>
      </c>
      <c r="K348" s="86"/>
      <c r="L348" s="86"/>
      <c r="M348" s="178"/>
      <c r="N348" s="157"/>
      <c r="V348" s="179"/>
    </row>
    <row r="349" spans="1:22" ht="13.5" thickBot="1" x14ac:dyDescent="0.25">
      <c r="A349" s="354"/>
      <c r="B349" s="89"/>
      <c r="C349" s="89"/>
      <c r="D349" s="184"/>
      <c r="E349" s="91" t="s">
        <v>706</v>
      </c>
      <c r="F349" s="92"/>
      <c r="G349" s="358"/>
      <c r="H349" s="359"/>
      <c r="I349" s="360"/>
      <c r="J349" s="85" t="s">
        <v>732</v>
      </c>
      <c r="K349" s="86"/>
      <c r="L349" s="86"/>
      <c r="M349" s="178"/>
      <c r="N349" s="157"/>
      <c r="V349" s="179"/>
    </row>
    <row r="350" spans="1:22" ht="24" thickTop="1" thickBot="1" x14ac:dyDescent="0.25">
      <c r="A350" s="243">
        <f t="shared" ref="A350" si="80">A346+1</f>
        <v>84</v>
      </c>
      <c r="B350" s="74" t="s">
        <v>22</v>
      </c>
      <c r="C350" s="74" t="s">
        <v>23</v>
      </c>
      <c r="D350" s="74" t="s">
        <v>719</v>
      </c>
      <c r="E350" s="246" t="s">
        <v>720</v>
      </c>
      <c r="F350" s="246"/>
      <c r="G350" s="246" t="s">
        <v>17</v>
      </c>
      <c r="H350" s="277"/>
      <c r="I350" s="93"/>
      <c r="J350" s="75" t="s">
        <v>721</v>
      </c>
      <c r="K350" s="76"/>
      <c r="L350" s="76"/>
      <c r="M350" s="77"/>
      <c r="N350" s="157"/>
      <c r="V350" s="179"/>
    </row>
    <row r="351" spans="1:22" ht="13.5" thickBot="1" x14ac:dyDescent="0.25">
      <c r="A351" s="274"/>
      <c r="B351" s="80"/>
      <c r="C351" s="80"/>
      <c r="D351" s="180"/>
      <c r="E351" s="80"/>
      <c r="F351" s="80"/>
      <c r="G351" s="355"/>
      <c r="H351" s="356"/>
      <c r="I351" s="357"/>
      <c r="J351" s="82" t="s">
        <v>721</v>
      </c>
      <c r="K351" s="82"/>
      <c r="L351" s="82"/>
      <c r="M351" s="183"/>
      <c r="N351" s="157"/>
      <c r="V351" s="179">
        <f>G351</f>
        <v>0</v>
      </c>
    </row>
    <row r="352" spans="1:22" ht="23.25" thickBot="1" x14ac:dyDescent="0.25">
      <c r="A352" s="274"/>
      <c r="B352" s="39" t="s">
        <v>33</v>
      </c>
      <c r="C352" s="39" t="s">
        <v>34</v>
      </c>
      <c r="D352" s="39" t="s">
        <v>727</v>
      </c>
      <c r="E352" s="252" t="s">
        <v>728</v>
      </c>
      <c r="F352" s="252"/>
      <c r="G352" s="253"/>
      <c r="H352" s="254"/>
      <c r="I352" s="255"/>
      <c r="J352" s="85" t="s">
        <v>729</v>
      </c>
      <c r="K352" s="86"/>
      <c r="L352" s="86"/>
      <c r="M352" s="178"/>
      <c r="N352" s="157"/>
      <c r="V352" s="179"/>
    </row>
    <row r="353" spans="1:22" ht="13.5" thickBot="1" x14ac:dyDescent="0.25">
      <c r="A353" s="354"/>
      <c r="B353" s="89"/>
      <c r="C353" s="89"/>
      <c r="D353" s="184"/>
      <c r="E353" s="91" t="s">
        <v>706</v>
      </c>
      <c r="F353" s="92"/>
      <c r="G353" s="358"/>
      <c r="H353" s="359"/>
      <c r="I353" s="360"/>
      <c r="J353" s="85" t="s">
        <v>732</v>
      </c>
      <c r="K353" s="86"/>
      <c r="L353" s="86"/>
      <c r="M353" s="178"/>
      <c r="N353" s="157"/>
      <c r="V353" s="179"/>
    </row>
    <row r="354" spans="1:22" ht="24" thickTop="1" thickBot="1" x14ac:dyDescent="0.25">
      <c r="A354" s="243">
        <f t="shared" ref="A354" si="81">A350+1</f>
        <v>85</v>
      </c>
      <c r="B354" s="74" t="s">
        <v>22</v>
      </c>
      <c r="C354" s="74" t="s">
        <v>23</v>
      </c>
      <c r="D354" s="74" t="s">
        <v>719</v>
      </c>
      <c r="E354" s="246" t="s">
        <v>720</v>
      </c>
      <c r="F354" s="246"/>
      <c r="G354" s="246" t="s">
        <v>17</v>
      </c>
      <c r="H354" s="277"/>
      <c r="I354" s="93"/>
      <c r="J354" s="75" t="s">
        <v>721</v>
      </c>
      <c r="K354" s="76"/>
      <c r="L354" s="76"/>
      <c r="M354" s="77"/>
      <c r="N354" s="157"/>
      <c r="V354" s="179"/>
    </row>
    <row r="355" spans="1:22" ht="13.5" thickBot="1" x14ac:dyDescent="0.25">
      <c r="A355" s="274"/>
      <c r="B355" s="80"/>
      <c r="C355" s="80"/>
      <c r="D355" s="180"/>
      <c r="E355" s="80"/>
      <c r="F355" s="80"/>
      <c r="G355" s="355"/>
      <c r="H355" s="356"/>
      <c r="I355" s="357"/>
      <c r="J355" s="82" t="s">
        <v>721</v>
      </c>
      <c r="K355" s="82"/>
      <c r="L355" s="82"/>
      <c r="M355" s="183"/>
      <c r="N355" s="157"/>
      <c r="V355" s="179">
        <f>G355</f>
        <v>0</v>
      </c>
    </row>
    <row r="356" spans="1:22" ht="23.25" thickBot="1" x14ac:dyDescent="0.25">
      <c r="A356" s="274"/>
      <c r="B356" s="39" t="s">
        <v>33</v>
      </c>
      <c r="C356" s="39" t="s">
        <v>34</v>
      </c>
      <c r="D356" s="39" t="s">
        <v>727</v>
      </c>
      <c r="E356" s="252" t="s">
        <v>728</v>
      </c>
      <c r="F356" s="252"/>
      <c r="G356" s="253"/>
      <c r="H356" s="254"/>
      <c r="I356" s="255"/>
      <c r="J356" s="85" t="s">
        <v>729</v>
      </c>
      <c r="K356" s="86"/>
      <c r="L356" s="86"/>
      <c r="M356" s="178"/>
      <c r="N356" s="157"/>
      <c r="V356" s="179"/>
    </row>
    <row r="357" spans="1:22" ht="13.5" thickBot="1" x14ac:dyDescent="0.25">
      <c r="A357" s="354"/>
      <c r="B357" s="89"/>
      <c r="C357" s="89"/>
      <c r="D357" s="184"/>
      <c r="E357" s="91" t="s">
        <v>706</v>
      </c>
      <c r="F357" s="92"/>
      <c r="G357" s="358"/>
      <c r="H357" s="359"/>
      <c r="I357" s="360"/>
      <c r="J357" s="85" t="s">
        <v>732</v>
      </c>
      <c r="K357" s="86"/>
      <c r="L357" s="86"/>
      <c r="M357" s="178"/>
      <c r="N357" s="157"/>
      <c r="V357" s="179"/>
    </row>
    <row r="358" spans="1:22" ht="24" thickTop="1" thickBot="1" x14ac:dyDescent="0.25">
      <c r="A358" s="243">
        <f t="shared" ref="A358" si="82">A354+1</f>
        <v>86</v>
      </c>
      <c r="B358" s="74" t="s">
        <v>22</v>
      </c>
      <c r="C358" s="74" t="s">
        <v>23</v>
      </c>
      <c r="D358" s="74" t="s">
        <v>719</v>
      </c>
      <c r="E358" s="246" t="s">
        <v>720</v>
      </c>
      <c r="F358" s="246"/>
      <c r="G358" s="246" t="s">
        <v>17</v>
      </c>
      <c r="H358" s="277"/>
      <c r="I358" s="93"/>
      <c r="J358" s="75" t="s">
        <v>721</v>
      </c>
      <c r="K358" s="76"/>
      <c r="L358" s="76"/>
      <c r="M358" s="77"/>
      <c r="N358" s="157"/>
      <c r="V358" s="179"/>
    </row>
    <row r="359" spans="1:22" ht="13.5" thickBot="1" x14ac:dyDescent="0.25">
      <c r="A359" s="274"/>
      <c r="B359" s="80"/>
      <c r="C359" s="80"/>
      <c r="D359" s="180"/>
      <c r="E359" s="80"/>
      <c r="F359" s="80"/>
      <c r="G359" s="355"/>
      <c r="H359" s="356"/>
      <c r="I359" s="357"/>
      <c r="J359" s="82" t="s">
        <v>721</v>
      </c>
      <c r="K359" s="82"/>
      <c r="L359" s="82"/>
      <c r="M359" s="183"/>
      <c r="N359" s="157"/>
      <c r="V359" s="179">
        <f>G359</f>
        <v>0</v>
      </c>
    </row>
    <row r="360" spans="1:22" ht="23.25" thickBot="1" x14ac:dyDescent="0.25">
      <c r="A360" s="274"/>
      <c r="B360" s="39" t="s">
        <v>33</v>
      </c>
      <c r="C360" s="39" t="s">
        <v>34</v>
      </c>
      <c r="D360" s="39" t="s">
        <v>727</v>
      </c>
      <c r="E360" s="252" t="s">
        <v>728</v>
      </c>
      <c r="F360" s="252"/>
      <c r="G360" s="253"/>
      <c r="H360" s="254"/>
      <c r="I360" s="255"/>
      <c r="J360" s="85" t="s">
        <v>729</v>
      </c>
      <c r="K360" s="86"/>
      <c r="L360" s="86"/>
      <c r="M360" s="178"/>
      <c r="N360" s="157"/>
      <c r="V360" s="179"/>
    </row>
    <row r="361" spans="1:22" ht="13.5" thickBot="1" x14ac:dyDescent="0.25">
      <c r="A361" s="354"/>
      <c r="B361" s="89"/>
      <c r="C361" s="89"/>
      <c r="D361" s="184"/>
      <c r="E361" s="91" t="s">
        <v>706</v>
      </c>
      <c r="F361" s="92"/>
      <c r="G361" s="358"/>
      <c r="H361" s="359"/>
      <c r="I361" s="360"/>
      <c r="J361" s="85" t="s">
        <v>732</v>
      </c>
      <c r="K361" s="86"/>
      <c r="L361" s="86"/>
      <c r="M361" s="178"/>
      <c r="N361" s="157"/>
      <c r="V361" s="179"/>
    </row>
    <row r="362" spans="1:22" ht="24" thickTop="1" thickBot="1" x14ac:dyDescent="0.25">
      <c r="A362" s="243">
        <f t="shared" ref="A362" si="83">A358+1</f>
        <v>87</v>
      </c>
      <c r="B362" s="74" t="s">
        <v>22</v>
      </c>
      <c r="C362" s="74" t="s">
        <v>23</v>
      </c>
      <c r="D362" s="74" t="s">
        <v>719</v>
      </c>
      <c r="E362" s="246" t="s">
        <v>720</v>
      </c>
      <c r="F362" s="246"/>
      <c r="G362" s="246" t="s">
        <v>17</v>
      </c>
      <c r="H362" s="277"/>
      <c r="I362" s="93"/>
      <c r="J362" s="75" t="s">
        <v>721</v>
      </c>
      <c r="K362" s="76"/>
      <c r="L362" s="76"/>
      <c r="M362" s="77"/>
      <c r="N362" s="157"/>
      <c r="V362" s="179"/>
    </row>
    <row r="363" spans="1:22" ht="13.5" thickBot="1" x14ac:dyDescent="0.25">
      <c r="A363" s="274"/>
      <c r="B363" s="80"/>
      <c r="C363" s="80"/>
      <c r="D363" s="180"/>
      <c r="E363" s="80"/>
      <c r="F363" s="80"/>
      <c r="G363" s="355"/>
      <c r="H363" s="356"/>
      <c r="I363" s="357"/>
      <c r="J363" s="82" t="s">
        <v>721</v>
      </c>
      <c r="K363" s="82"/>
      <c r="L363" s="82"/>
      <c r="M363" s="183"/>
      <c r="N363" s="157"/>
      <c r="V363" s="179">
        <f>G363</f>
        <v>0</v>
      </c>
    </row>
    <row r="364" spans="1:22" ht="23.25" thickBot="1" x14ac:dyDescent="0.25">
      <c r="A364" s="274"/>
      <c r="B364" s="39" t="s">
        <v>33</v>
      </c>
      <c r="C364" s="39" t="s">
        <v>34</v>
      </c>
      <c r="D364" s="39" t="s">
        <v>727</v>
      </c>
      <c r="E364" s="252" t="s">
        <v>728</v>
      </c>
      <c r="F364" s="252"/>
      <c r="G364" s="253"/>
      <c r="H364" s="254"/>
      <c r="I364" s="255"/>
      <c r="J364" s="85" t="s">
        <v>729</v>
      </c>
      <c r="K364" s="86"/>
      <c r="L364" s="86"/>
      <c r="M364" s="178"/>
      <c r="N364" s="157"/>
      <c r="V364" s="179"/>
    </row>
    <row r="365" spans="1:22" ht="13.5" thickBot="1" x14ac:dyDescent="0.25">
      <c r="A365" s="354"/>
      <c r="B365" s="89"/>
      <c r="C365" s="89"/>
      <c r="D365" s="184"/>
      <c r="E365" s="91" t="s">
        <v>706</v>
      </c>
      <c r="F365" s="92"/>
      <c r="G365" s="358"/>
      <c r="H365" s="359"/>
      <c r="I365" s="360"/>
      <c r="J365" s="85" t="s">
        <v>732</v>
      </c>
      <c r="K365" s="86"/>
      <c r="L365" s="86"/>
      <c r="M365" s="178"/>
      <c r="N365" s="157"/>
      <c r="V365" s="179"/>
    </row>
    <row r="366" spans="1:22" ht="24" thickTop="1" thickBot="1" x14ac:dyDescent="0.25">
      <c r="A366" s="243">
        <f t="shared" ref="A366" si="84">A362+1</f>
        <v>88</v>
      </c>
      <c r="B366" s="74" t="s">
        <v>22</v>
      </c>
      <c r="C366" s="74" t="s">
        <v>23</v>
      </c>
      <c r="D366" s="74" t="s">
        <v>719</v>
      </c>
      <c r="E366" s="246" t="s">
        <v>720</v>
      </c>
      <c r="F366" s="246"/>
      <c r="G366" s="246" t="s">
        <v>17</v>
      </c>
      <c r="H366" s="277"/>
      <c r="I366" s="93"/>
      <c r="J366" s="75" t="s">
        <v>721</v>
      </c>
      <c r="K366" s="76"/>
      <c r="L366" s="76"/>
      <c r="M366" s="77"/>
      <c r="N366" s="157"/>
      <c r="V366" s="179"/>
    </row>
    <row r="367" spans="1:22" ht="13.5" thickBot="1" x14ac:dyDescent="0.25">
      <c r="A367" s="274"/>
      <c r="B367" s="80"/>
      <c r="C367" s="80"/>
      <c r="D367" s="180"/>
      <c r="E367" s="80"/>
      <c r="F367" s="80"/>
      <c r="G367" s="355"/>
      <c r="H367" s="356"/>
      <c r="I367" s="357"/>
      <c r="J367" s="82" t="s">
        <v>721</v>
      </c>
      <c r="K367" s="82"/>
      <c r="L367" s="82"/>
      <c r="M367" s="183"/>
      <c r="N367" s="157"/>
      <c r="V367" s="179">
        <f>G367</f>
        <v>0</v>
      </c>
    </row>
    <row r="368" spans="1:22" ht="23.25" thickBot="1" x14ac:dyDescent="0.25">
      <c r="A368" s="274"/>
      <c r="B368" s="39" t="s">
        <v>33</v>
      </c>
      <c r="C368" s="39" t="s">
        <v>34</v>
      </c>
      <c r="D368" s="39" t="s">
        <v>727</v>
      </c>
      <c r="E368" s="252" t="s">
        <v>728</v>
      </c>
      <c r="F368" s="252"/>
      <c r="G368" s="253"/>
      <c r="H368" s="254"/>
      <c r="I368" s="255"/>
      <c r="J368" s="85" t="s">
        <v>729</v>
      </c>
      <c r="K368" s="86"/>
      <c r="L368" s="86"/>
      <c r="M368" s="178"/>
      <c r="N368" s="157"/>
      <c r="V368" s="179"/>
    </row>
    <row r="369" spans="1:22" ht="13.5" thickBot="1" x14ac:dyDescent="0.25">
      <c r="A369" s="354"/>
      <c r="B369" s="89"/>
      <c r="C369" s="89"/>
      <c r="D369" s="184"/>
      <c r="E369" s="91" t="s">
        <v>706</v>
      </c>
      <c r="F369" s="92"/>
      <c r="G369" s="358"/>
      <c r="H369" s="359"/>
      <c r="I369" s="360"/>
      <c r="J369" s="85" t="s">
        <v>732</v>
      </c>
      <c r="K369" s="86"/>
      <c r="L369" s="86"/>
      <c r="M369" s="178"/>
      <c r="N369" s="157"/>
      <c r="V369" s="179"/>
    </row>
    <row r="370" spans="1:22" ht="24" thickTop="1" thickBot="1" x14ac:dyDescent="0.25">
      <c r="A370" s="243">
        <f t="shared" ref="A370" si="85">A366+1</f>
        <v>89</v>
      </c>
      <c r="B370" s="74" t="s">
        <v>22</v>
      </c>
      <c r="C370" s="74" t="s">
        <v>23</v>
      </c>
      <c r="D370" s="74" t="s">
        <v>719</v>
      </c>
      <c r="E370" s="246" t="s">
        <v>720</v>
      </c>
      <c r="F370" s="246"/>
      <c r="G370" s="246" t="s">
        <v>17</v>
      </c>
      <c r="H370" s="277"/>
      <c r="I370" s="93"/>
      <c r="J370" s="75" t="s">
        <v>721</v>
      </c>
      <c r="K370" s="76"/>
      <c r="L370" s="76"/>
      <c r="M370" s="77"/>
      <c r="N370" s="157"/>
      <c r="V370" s="179"/>
    </row>
    <row r="371" spans="1:22" ht="13.5" thickBot="1" x14ac:dyDescent="0.25">
      <c r="A371" s="274"/>
      <c r="B371" s="80"/>
      <c r="C371" s="80"/>
      <c r="D371" s="180"/>
      <c r="E371" s="80"/>
      <c r="F371" s="80"/>
      <c r="G371" s="355"/>
      <c r="H371" s="356"/>
      <c r="I371" s="357"/>
      <c r="J371" s="82" t="s">
        <v>721</v>
      </c>
      <c r="K371" s="82"/>
      <c r="L371" s="82"/>
      <c r="M371" s="183"/>
      <c r="N371" s="157"/>
      <c r="V371" s="179">
        <f>G371</f>
        <v>0</v>
      </c>
    </row>
    <row r="372" spans="1:22" ht="23.25" thickBot="1" x14ac:dyDescent="0.25">
      <c r="A372" s="274"/>
      <c r="B372" s="39" t="s">
        <v>33</v>
      </c>
      <c r="C372" s="39" t="s">
        <v>34</v>
      </c>
      <c r="D372" s="39" t="s">
        <v>727</v>
      </c>
      <c r="E372" s="252" t="s">
        <v>728</v>
      </c>
      <c r="F372" s="252"/>
      <c r="G372" s="253"/>
      <c r="H372" s="254"/>
      <c r="I372" s="255"/>
      <c r="J372" s="85" t="s">
        <v>729</v>
      </c>
      <c r="K372" s="86"/>
      <c r="L372" s="86"/>
      <c r="M372" s="178"/>
      <c r="N372" s="157"/>
      <c r="V372" s="179"/>
    </row>
    <row r="373" spans="1:22" ht="13.5" thickBot="1" x14ac:dyDescent="0.25">
      <c r="A373" s="354"/>
      <c r="B373" s="89"/>
      <c r="C373" s="89"/>
      <c r="D373" s="184"/>
      <c r="E373" s="91" t="s">
        <v>706</v>
      </c>
      <c r="F373" s="92"/>
      <c r="G373" s="358"/>
      <c r="H373" s="359"/>
      <c r="I373" s="360"/>
      <c r="J373" s="85" t="s">
        <v>732</v>
      </c>
      <c r="K373" s="86"/>
      <c r="L373" s="86"/>
      <c r="M373" s="178"/>
      <c r="N373" s="157"/>
      <c r="V373" s="179"/>
    </row>
    <row r="374" spans="1:22" ht="24" thickTop="1" thickBot="1" x14ac:dyDescent="0.25">
      <c r="A374" s="243">
        <f t="shared" ref="A374" si="86">A370+1</f>
        <v>90</v>
      </c>
      <c r="B374" s="74" t="s">
        <v>22</v>
      </c>
      <c r="C374" s="74" t="s">
        <v>23</v>
      </c>
      <c r="D374" s="74" t="s">
        <v>719</v>
      </c>
      <c r="E374" s="246" t="s">
        <v>720</v>
      </c>
      <c r="F374" s="246"/>
      <c r="G374" s="246" t="s">
        <v>17</v>
      </c>
      <c r="H374" s="277"/>
      <c r="I374" s="93"/>
      <c r="J374" s="75" t="s">
        <v>721</v>
      </c>
      <c r="K374" s="76"/>
      <c r="L374" s="76"/>
      <c r="M374" s="77"/>
      <c r="N374" s="157"/>
      <c r="V374" s="179"/>
    </row>
    <row r="375" spans="1:22" ht="13.5" thickBot="1" x14ac:dyDescent="0.25">
      <c r="A375" s="274"/>
      <c r="B375" s="80"/>
      <c r="C375" s="80"/>
      <c r="D375" s="180"/>
      <c r="E375" s="80"/>
      <c r="F375" s="80"/>
      <c r="G375" s="355"/>
      <c r="H375" s="356"/>
      <c r="I375" s="357"/>
      <c r="J375" s="82" t="s">
        <v>721</v>
      </c>
      <c r="K375" s="82"/>
      <c r="L375" s="82"/>
      <c r="M375" s="183"/>
      <c r="N375" s="157"/>
      <c r="V375" s="179">
        <f>G375</f>
        <v>0</v>
      </c>
    </row>
    <row r="376" spans="1:22" ht="23.25" thickBot="1" x14ac:dyDescent="0.25">
      <c r="A376" s="274"/>
      <c r="B376" s="39" t="s">
        <v>33</v>
      </c>
      <c r="C376" s="39" t="s">
        <v>34</v>
      </c>
      <c r="D376" s="39" t="s">
        <v>727</v>
      </c>
      <c r="E376" s="252" t="s">
        <v>728</v>
      </c>
      <c r="F376" s="252"/>
      <c r="G376" s="253"/>
      <c r="H376" s="254"/>
      <c r="I376" s="255"/>
      <c r="J376" s="85" t="s">
        <v>729</v>
      </c>
      <c r="K376" s="86"/>
      <c r="L376" s="86"/>
      <c r="M376" s="178"/>
      <c r="N376" s="157"/>
      <c r="V376" s="179"/>
    </row>
    <row r="377" spans="1:22" ht="13.5" thickBot="1" x14ac:dyDescent="0.25">
      <c r="A377" s="354"/>
      <c r="B377" s="89"/>
      <c r="C377" s="89"/>
      <c r="D377" s="184"/>
      <c r="E377" s="91" t="s">
        <v>706</v>
      </c>
      <c r="F377" s="92"/>
      <c r="G377" s="358"/>
      <c r="H377" s="359"/>
      <c r="I377" s="360"/>
      <c r="J377" s="85" t="s">
        <v>732</v>
      </c>
      <c r="K377" s="86"/>
      <c r="L377" s="86"/>
      <c r="M377" s="178"/>
      <c r="N377" s="157"/>
      <c r="V377" s="179"/>
    </row>
    <row r="378" spans="1:22" ht="24" thickTop="1" thickBot="1" x14ac:dyDescent="0.25">
      <c r="A378" s="243">
        <f t="shared" ref="A378" si="87">A374+1</f>
        <v>91</v>
      </c>
      <c r="B378" s="74" t="s">
        <v>22</v>
      </c>
      <c r="C378" s="74" t="s">
        <v>23</v>
      </c>
      <c r="D378" s="74" t="s">
        <v>719</v>
      </c>
      <c r="E378" s="246" t="s">
        <v>720</v>
      </c>
      <c r="F378" s="246"/>
      <c r="G378" s="246" t="s">
        <v>17</v>
      </c>
      <c r="H378" s="277"/>
      <c r="I378" s="93"/>
      <c r="J378" s="75" t="s">
        <v>721</v>
      </c>
      <c r="K378" s="76"/>
      <c r="L378" s="76"/>
      <c r="M378" s="77"/>
      <c r="N378" s="157"/>
      <c r="V378" s="179"/>
    </row>
    <row r="379" spans="1:22" ht="13.5" thickBot="1" x14ac:dyDescent="0.25">
      <c r="A379" s="274"/>
      <c r="B379" s="80"/>
      <c r="C379" s="80"/>
      <c r="D379" s="180"/>
      <c r="E379" s="80"/>
      <c r="F379" s="80"/>
      <c r="G379" s="355"/>
      <c r="H379" s="356"/>
      <c r="I379" s="357"/>
      <c r="J379" s="82" t="s">
        <v>721</v>
      </c>
      <c r="K379" s="82"/>
      <c r="L379" s="82"/>
      <c r="M379" s="183"/>
      <c r="N379" s="157"/>
      <c r="V379" s="179">
        <f>G379</f>
        <v>0</v>
      </c>
    </row>
    <row r="380" spans="1:22" ht="23.25" thickBot="1" x14ac:dyDescent="0.25">
      <c r="A380" s="274"/>
      <c r="B380" s="39" t="s">
        <v>33</v>
      </c>
      <c r="C380" s="39" t="s">
        <v>34</v>
      </c>
      <c r="D380" s="39" t="s">
        <v>727</v>
      </c>
      <c r="E380" s="252" t="s">
        <v>728</v>
      </c>
      <c r="F380" s="252"/>
      <c r="G380" s="253"/>
      <c r="H380" s="254"/>
      <c r="I380" s="255"/>
      <c r="J380" s="85" t="s">
        <v>729</v>
      </c>
      <c r="K380" s="86"/>
      <c r="L380" s="86"/>
      <c r="M380" s="178"/>
      <c r="N380" s="157"/>
      <c r="V380" s="179"/>
    </row>
    <row r="381" spans="1:22" ht="13.5" thickBot="1" x14ac:dyDescent="0.25">
      <c r="A381" s="354"/>
      <c r="B381" s="89"/>
      <c r="C381" s="89"/>
      <c r="D381" s="184"/>
      <c r="E381" s="91" t="s">
        <v>706</v>
      </c>
      <c r="F381" s="92"/>
      <c r="G381" s="358"/>
      <c r="H381" s="359"/>
      <c r="I381" s="360"/>
      <c r="J381" s="85" t="s">
        <v>732</v>
      </c>
      <c r="K381" s="86"/>
      <c r="L381" s="86"/>
      <c r="M381" s="178"/>
      <c r="N381" s="157"/>
      <c r="V381" s="179"/>
    </row>
    <row r="382" spans="1:22" ht="24" thickTop="1" thickBot="1" x14ac:dyDescent="0.25">
      <c r="A382" s="243">
        <f t="shared" ref="A382" si="88">A378+1</f>
        <v>92</v>
      </c>
      <c r="B382" s="74" t="s">
        <v>22</v>
      </c>
      <c r="C382" s="74" t="s">
        <v>23</v>
      </c>
      <c r="D382" s="74" t="s">
        <v>719</v>
      </c>
      <c r="E382" s="246" t="s">
        <v>720</v>
      </c>
      <c r="F382" s="246"/>
      <c r="G382" s="246" t="s">
        <v>17</v>
      </c>
      <c r="H382" s="277"/>
      <c r="I382" s="93"/>
      <c r="J382" s="75" t="s">
        <v>721</v>
      </c>
      <c r="K382" s="76"/>
      <c r="L382" s="76"/>
      <c r="M382" s="77"/>
      <c r="N382" s="157"/>
      <c r="V382" s="179"/>
    </row>
    <row r="383" spans="1:22" ht="13.5" thickBot="1" x14ac:dyDescent="0.25">
      <c r="A383" s="274"/>
      <c r="B383" s="80"/>
      <c r="C383" s="80"/>
      <c r="D383" s="180"/>
      <c r="E383" s="80"/>
      <c r="F383" s="80"/>
      <c r="G383" s="355"/>
      <c r="H383" s="356"/>
      <c r="I383" s="357"/>
      <c r="J383" s="82" t="s">
        <v>721</v>
      </c>
      <c r="K383" s="82"/>
      <c r="L383" s="82"/>
      <c r="M383" s="183"/>
      <c r="N383" s="157"/>
      <c r="V383" s="179">
        <f>G383</f>
        <v>0</v>
      </c>
    </row>
    <row r="384" spans="1:22" ht="23.25" thickBot="1" x14ac:dyDescent="0.25">
      <c r="A384" s="274"/>
      <c r="B384" s="39" t="s">
        <v>33</v>
      </c>
      <c r="C384" s="39" t="s">
        <v>34</v>
      </c>
      <c r="D384" s="39" t="s">
        <v>727</v>
      </c>
      <c r="E384" s="252" t="s">
        <v>728</v>
      </c>
      <c r="F384" s="252"/>
      <c r="G384" s="253"/>
      <c r="H384" s="254"/>
      <c r="I384" s="255"/>
      <c r="J384" s="85" t="s">
        <v>729</v>
      </c>
      <c r="K384" s="86"/>
      <c r="L384" s="86"/>
      <c r="M384" s="178"/>
      <c r="N384" s="157"/>
      <c r="V384" s="179"/>
    </row>
    <row r="385" spans="1:22" ht="13.5" thickBot="1" x14ac:dyDescent="0.25">
      <c r="A385" s="354"/>
      <c r="B385" s="89"/>
      <c r="C385" s="89"/>
      <c r="D385" s="184"/>
      <c r="E385" s="91" t="s">
        <v>706</v>
      </c>
      <c r="F385" s="92"/>
      <c r="G385" s="358"/>
      <c r="H385" s="359"/>
      <c r="I385" s="360"/>
      <c r="J385" s="85" t="s">
        <v>732</v>
      </c>
      <c r="K385" s="86"/>
      <c r="L385" s="86"/>
      <c r="M385" s="178"/>
      <c r="N385" s="157"/>
      <c r="V385" s="179"/>
    </row>
    <row r="386" spans="1:22" ht="24" thickTop="1" thickBot="1" x14ac:dyDescent="0.25">
      <c r="A386" s="243">
        <f t="shared" ref="A386" si="89">A382+1</f>
        <v>93</v>
      </c>
      <c r="B386" s="74" t="s">
        <v>22</v>
      </c>
      <c r="C386" s="74" t="s">
        <v>23</v>
      </c>
      <c r="D386" s="74" t="s">
        <v>719</v>
      </c>
      <c r="E386" s="246" t="s">
        <v>720</v>
      </c>
      <c r="F386" s="246"/>
      <c r="G386" s="246" t="s">
        <v>17</v>
      </c>
      <c r="H386" s="277"/>
      <c r="I386" s="93"/>
      <c r="J386" s="75" t="s">
        <v>721</v>
      </c>
      <c r="K386" s="76"/>
      <c r="L386" s="76"/>
      <c r="M386" s="77"/>
      <c r="N386" s="157"/>
      <c r="V386" s="179"/>
    </row>
    <row r="387" spans="1:22" ht="13.5" thickBot="1" x14ac:dyDescent="0.25">
      <c r="A387" s="274"/>
      <c r="B387" s="80"/>
      <c r="C387" s="80"/>
      <c r="D387" s="180"/>
      <c r="E387" s="80"/>
      <c r="F387" s="80"/>
      <c r="G387" s="355"/>
      <c r="H387" s="356"/>
      <c r="I387" s="357"/>
      <c r="J387" s="82" t="s">
        <v>721</v>
      </c>
      <c r="K387" s="82"/>
      <c r="L387" s="82"/>
      <c r="M387" s="183"/>
      <c r="N387" s="157"/>
      <c r="V387" s="179">
        <f>G387</f>
        <v>0</v>
      </c>
    </row>
    <row r="388" spans="1:22" ht="23.25" thickBot="1" x14ac:dyDescent="0.25">
      <c r="A388" s="274"/>
      <c r="B388" s="39" t="s">
        <v>33</v>
      </c>
      <c r="C388" s="39" t="s">
        <v>34</v>
      </c>
      <c r="D388" s="39" t="s">
        <v>727</v>
      </c>
      <c r="E388" s="252" t="s">
        <v>728</v>
      </c>
      <c r="F388" s="252"/>
      <c r="G388" s="253"/>
      <c r="H388" s="254"/>
      <c r="I388" s="255"/>
      <c r="J388" s="85" t="s">
        <v>729</v>
      </c>
      <c r="K388" s="86"/>
      <c r="L388" s="86"/>
      <c r="M388" s="178"/>
      <c r="N388" s="157"/>
      <c r="V388" s="179"/>
    </row>
    <row r="389" spans="1:22" ht="13.5" thickBot="1" x14ac:dyDescent="0.25">
      <c r="A389" s="354"/>
      <c r="B389" s="89"/>
      <c r="C389" s="89"/>
      <c r="D389" s="184"/>
      <c r="E389" s="91" t="s">
        <v>706</v>
      </c>
      <c r="F389" s="92"/>
      <c r="G389" s="358"/>
      <c r="H389" s="359"/>
      <c r="I389" s="360"/>
      <c r="J389" s="85" t="s">
        <v>732</v>
      </c>
      <c r="K389" s="86"/>
      <c r="L389" s="86"/>
      <c r="M389" s="178"/>
      <c r="N389" s="157"/>
      <c r="V389" s="179"/>
    </row>
    <row r="390" spans="1:22" ht="24" thickTop="1" thickBot="1" x14ac:dyDescent="0.25">
      <c r="A390" s="243">
        <f t="shared" ref="A390" si="90">A386+1</f>
        <v>94</v>
      </c>
      <c r="B390" s="74" t="s">
        <v>22</v>
      </c>
      <c r="C390" s="74" t="s">
        <v>23</v>
      </c>
      <c r="D390" s="74" t="s">
        <v>719</v>
      </c>
      <c r="E390" s="246" t="s">
        <v>720</v>
      </c>
      <c r="F390" s="246"/>
      <c r="G390" s="246" t="s">
        <v>17</v>
      </c>
      <c r="H390" s="277"/>
      <c r="I390" s="93"/>
      <c r="J390" s="75" t="s">
        <v>721</v>
      </c>
      <c r="K390" s="76"/>
      <c r="L390" s="76"/>
      <c r="M390" s="77"/>
      <c r="N390" s="157"/>
      <c r="V390" s="179"/>
    </row>
    <row r="391" spans="1:22" ht="13.5" thickBot="1" x14ac:dyDescent="0.25">
      <c r="A391" s="274"/>
      <c r="B391" s="80"/>
      <c r="C391" s="80"/>
      <c r="D391" s="180"/>
      <c r="E391" s="80"/>
      <c r="F391" s="80"/>
      <c r="G391" s="355"/>
      <c r="H391" s="356"/>
      <c r="I391" s="357"/>
      <c r="J391" s="82" t="s">
        <v>721</v>
      </c>
      <c r="K391" s="82"/>
      <c r="L391" s="82"/>
      <c r="M391" s="183"/>
      <c r="N391" s="157"/>
      <c r="V391" s="179">
        <f>G391</f>
        <v>0</v>
      </c>
    </row>
    <row r="392" spans="1:22" ht="23.25" thickBot="1" x14ac:dyDescent="0.25">
      <c r="A392" s="274"/>
      <c r="B392" s="39" t="s">
        <v>33</v>
      </c>
      <c r="C392" s="39" t="s">
        <v>34</v>
      </c>
      <c r="D392" s="39" t="s">
        <v>727</v>
      </c>
      <c r="E392" s="252" t="s">
        <v>728</v>
      </c>
      <c r="F392" s="252"/>
      <c r="G392" s="253"/>
      <c r="H392" s="254"/>
      <c r="I392" s="255"/>
      <c r="J392" s="85" t="s">
        <v>729</v>
      </c>
      <c r="K392" s="86"/>
      <c r="L392" s="86"/>
      <c r="M392" s="178"/>
      <c r="N392" s="157"/>
      <c r="V392" s="179"/>
    </row>
    <row r="393" spans="1:22" ht="13.5" thickBot="1" x14ac:dyDescent="0.25">
      <c r="A393" s="354"/>
      <c r="B393" s="89"/>
      <c r="C393" s="89"/>
      <c r="D393" s="184"/>
      <c r="E393" s="91" t="s">
        <v>706</v>
      </c>
      <c r="F393" s="92"/>
      <c r="G393" s="358"/>
      <c r="H393" s="359"/>
      <c r="I393" s="360"/>
      <c r="J393" s="85" t="s">
        <v>732</v>
      </c>
      <c r="K393" s="86"/>
      <c r="L393" s="86"/>
      <c r="M393" s="178"/>
      <c r="N393" s="157"/>
      <c r="V393" s="179"/>
    </row>
    <row r="394" spans="1:22" ht="24" thickTop="1" thickBot="1" x14ac:dyDescent="0.25">
      <c r="A394" s="243">
        <f t="shared" ref="A394" si="91">A390+1</f>
        <v>95</v>
      </c>
      <c r="B394" s="74" t="s">
        <v>22</v>
      </c>
      <c r="C394" s="74" t="s">
        <v>23</v>
      </c>
      <c r="D394" s="74" t="s">
        <v>719</v>
      </c>
      <c r="E394" s="246" t="s">
        <v>720</v>
      </c>
      <c r="F394" s="246"/>
      <c r="G394" s="246" t="s">
        <v>17</v>
      </c>
      <c r="H394" s="277"/>
      <c r="I394" s="93"/>
      <c r="J394" s="75" t="s">
        <v>721</v>
      </c>
      <c r="K394" s="76"/>
      <c r="L394" s="76"/>
      <c r="M394" s="77"/>
      <c r="N394" s="157"/>
      <c r="V394" s="179"/>
    </row>
    <row r="395" spans="1:22" ht="13.5" thickBot="1" x14ac:dyDescent="0.25">
      <c r="A395" s="274"/>
      <c r="B395" s="80"/>
      <c r="C395" s="80"/>
      <c r="D395" s="180"/>
      <c r="E395" s="80"/>
      <c r="F395" s="80"/>
      <c r="G395" s="355"/>
      <c r="H395" s="356"/>
      <c r="I395" s="357"/>
      <c r="J395" s="82" t="s">
        <v>721</v>
      </c>
      <c r="K395" s="82"/>
      <c r="L395" s="82"/>
      <c r="M395" s="183"/>
      <c r="N395" s="157"/>
      <c r="V395" s="179">
        <f>G395</f>
        <v>0</v>
      </c>
    </row>
    <row r="396" spans="1:22" ht="23.25" thickBot="1" x14ac:dyDescent="0.25">
      <c r="A396" s="274"/>
      <c r="B396" s="39" t="s">
        <v>33</v>
      </c>
      <c r="C396" s="39" t="s">
        <v>34</v>
      </c>
      <c r="D396" s="39" t="s">
        <v>727</v>
      </c>
      <c r="E396" s="252" t="s">
        <v>728</v>
      </c>
      <c r="F396" s="252"/>
      <c r="G396" s="253"/>
      <c r="H396" s="254"/>
      <c r="I396" s="255"/>
      <c r="J396" s="85" t="s">
        <v>729</v>
      </c>
      <c r="K396" s="86"/>
      <c r="L396" s="86"/>
      <c r="M396" s="178"/>
      <c r="N396" s="157"/>
      <c r="V396" s="179"/>
    </row>
    <row r="397" spans="1:22" ht="13.5" thickBot="1" x14ac:dyDescent="0.25">
      <c r="A397" s="354"/>
      <c r="B397" s="89"/>
      <c r="C397" s="89"/>
      <c r="D397" s="184"/>
      <c r="E397" s="91" t="s">
        <v>706</v>
      </c>
      <c r="F397" s="92"/>
      <c r="G397" s="358"/>
      <c r="H397" s="359"/>
      <c r="I397" s="360"/>
      <c r="J397" s="85" t="s">
        <v>732</v>
      </c>
      <c r="K397" s="86"/>
      <c r="L397" s="86"/>
      <c r="M397" s="178"/>
      <c r="N397" s="157"/>
      <c r="V397" s="179"/>
    </row>
    <row r="398" spans="1:22" ht="24" thickTop="1" thickBot="1" x14ac:dyDescent="0.25">
      <c r="A398" s="243">
        <f t="shared" ref="A398" si="92">A394+1</f>
        <v>96</v>
      </c>
      <c r="B398" s="74" t="s">
        <v>22</v>
      </c>
      <c r="C398" s="74" t="s">
        <v>23</v>
      </c>
      <c r="D398" s="74" t="s">
        <v>719</v>
      </c>
      <c r="E398" s="246" t="s">
        <v>720</v>
      </c>
      <c r="F398" s="246"/>
      <c r="G398" s="246" t="s">
        <v>17</v>
      </c>
      <c r="H398" s="277"/>
      <c r="I398" s="93"/>
      <c r="J398" s="75" t="s">
        <v>721</v>
      </c>
      <c r="K398" s="76"/>
      <c r="L398" s="76"/>
      <c r="M398" s="77"/>
      <c r="N398" s="157"/>
      <c r="V398" s="179"/>
    </row>
    <row r="399" spans="1:22" ht="13.5" thickBot="1" x14ac:dyDescent="0.25">
      <c r="A399" s="274"/>
      <c r="B399" s="80"/>
      <c r="C399" s="80"/>
      <c r="D399" s="180"/>
      <c r="E399" s="80"/>
      <c r="F399" s="80"/>
      <c r="G399" s="355"/>
      <c r="H399" s="356"/>
      <c r="I399" s="357"/>
      <c r="J399" s="82" t="s">
        <v>721</v>
      </c>
      <c r="K399" s="82"/>
      <c r="L399" s="82"/>
      <c r="M399" s="183"/>
      <c r="N399" s="157"/>
      <c r="V399" s="179">
        <f>G399</f>
        <v>0</v>
      </c>
    </row>
    <row r="400" spans="1:22" ht="23.25" thickBot="1" x14ac:dyDescent="0.25">
      <c r="A400" s="274"/>
      <c r="B400" s="39" t="s">
        <v>33</v>
      </c>
      <c r="C400" s="39" t="s">
        <v>34</v>
      </c>
      <c r="D400" s="39" t="s">
        <v>727</v>
      </c>
      <c r="E400" s="252" t="s">
        <v>728</v>
      </c>
      <c r="F400" s="252"/>
      <c r="G400" s="253"/>
      <c r="H400" s="254"/>
      <c r="I400" s="255"/>
      <c r="J400" s="85" t="s">
        <v>729</v>
      </c>
      <c r="K400" s="86"/>
      <c r="L400" s="86"/>
      <c r="M400" s="178"/>
      <c r="N400" s="157"/>
      <c r="V400" s="179"/>
    </row>
    <row r="401" spans="1:22" ht="13.5" thickBot="1" x14ac:dyDescent="0.25">
      <c r="A401" s="354"/>
      <c r="B401" s="89"/>
      <c r="C401" s="89"/>
      <c r="D401" s="184"/>
      <c r="E401" s="91" t="s">
        <v>706</v>
      </c>
      <c r="F401" s="92"/>
      <c r="G401" s="358"/>
      <c r="H401" s="359"/>
      <c r="I401" s="360"/>
      <c r="J401" s="85" t="s">
        <v>732</v>
      </c>
      <c r="K401" s="86"/>
      <c r="L401" s="86"/>
      <c r="M401" s="178"/>
      <c r="N401" s="157"/>
      <c r="V401" s="179"/>
    </row>
    <row r="402" spans="1:22" ht="24" thickTop="1" thickBot="1" x14ac:dyDescent="0.25">
      <c r="A402" s="243">
        <f t="shared" ref="A402" si="93">A398+1</f>
        <v>97</v>
      </c>
      <c r="B402" s="74" t="s">
        <v>22</v>
      </c>
      <c r="C402" s="74" t="s">
        <v>23</v>
      </c>
      <c r="D402" s="74" t="s">
        <v>719</v>
      </c>
      <c r="E402" s="246" t="s">
        <v>720</v>
      </c>
      <c r="F402" s="246"/>
      <c r="G402" s="246" t="s">
        <v>17</v>
      </c>
      <c r="H402" s="277"/>
      <c r="I402" s="93"/>
      <c r="J402" s="75" t="s">
        <v>721</v>
      </c>
      <c r="K402" s="76"/>
      <c r="L402" s="76"/>
      <c r="M402" s="77"/>
      <c r="N402" s="157"/>
      <c r="V402" s="179"/>
    </row>
    <row r="403" spans="1:22" ht="13.5" thickBot="1" x14ac:dyDescent="0.25">
      <c r="A403" s="274"/>
      <c r="B403" s="80"/>
      <c r="C403" s="80"/>
      <c r="D403" s="180"/>
      <c r="E403" s="80"/>
      <c r="F403" s="80"/>
      <c r="G403" s="355"/>
      <c r="H403" s="356"/>
      <c r="I403" s="357"/>
      <c r="J403" s="82" t="s">
        <v>721</v>
      </c>
      <c r="K403" s="82"/>
      <c r="L403" s="82"/>
      <c r="M403" s="183"/>
      <c r="N403" s="157"/>
      <c r="V403" s="179">
        <f>G403</f>
        <v>0</v>
      </c>
    </row>
    <row r="404" spans="1:22" ht="23.25" thickBot="1" x14ac:dyDescent="0.25">
      <c r="A404" s="274"/>
      <c r="B404" s="39" t="s">
        <v>33</v>
      </c>
      <c r="C404" s="39" t="s">
        <v>34</v>
      </c>
      <c r="D404" s="39" t="s">
        <v>727</v>
      </c>
      <c r="E404" s="252" t="s">
        <v>728</v>
      </c>
      <c r="F404" s="252"/>
      <c r="G404" s="253"/>
      <c r="H404" s="254"/>
      <c r="I404" s="255"/>
      <c r="J404" s="85" t="s">
        <v>729</v>
      </c>
      <c r="K404" s="86"/>
      <c r="L404" s="86"/>
      <c r="M404" s="178"/>
      <c r="N404" s="157"/>
      <c r="V404" s="179"/>
    </row>
    <row r="405" spans="1:22" ht="13.5" thickBot="1" x14ac:dyDescent="0.25">
      <c r="A405" s="354"/>
      <c r="B405" s="89"/>
      <c r="C405" s="89"/>
      <c r="D405" s="184"/>
      <c r="E405" s="91" t="s">
        <v>706</v>
      </c>
      <c r="F405" s="92"/>
      <c r="G405" s="358"/>
      <c r="H405" s="359"/>
      <c r="I405" s="360"/>
      <c r="J405" s="85" t="s">
        <v>732</v>
      </c>
      <c r="K405" s="86"/>
      <c r="L405" s="86"/>
      <c r="M405" s="178"/>
      <c r="N405" s="157"/>
      <c r="V405" s="179"/>
    </row>
    <row r="406" spans="1:22" ht="24" thickTop="1" thickBot="1" x14ac:dyDescent="0.25">
      <c r="A406" s="243">
        <f t="shared" ref="A406" si="94">A402+1</f>
        <v>98</v>
      </c>
      <c r="B406" s="74" t="s">
        <v>22</v>
      </c>
      <c r="C406" s="74" t="s">
        <v>23</v>
      </c>
      <c r="D406" s="74" t="s">
        <v>719</v>
      </c>
      <c r="E406" s="246" t="s">
        <v>720</v>
      </c>
      <c r="F406" s="246"/>
      <c r="G406" s="246" t="s">
        <v>17</v>
      </c>
      <c r="H406" s="277"/>
      <c r="I406" s="93"/>
      <c r="J406" s="75" t="s">
        <v>721</v>
      </c>
      <c r="K406" s="76"/>
      <c r="L406" s="76"/>
      <c r="M406" s="77"/>
      <c r="N406" s="157"/>
      <c r="V406" s="179"/>
    </row>
    <row r="407" spans="1:22" ht="13.5" thickBot="1" x14ac:dyDescent="0.25">
      <c r="A407" s="274"/>
      <c r="B407" s="80"/>
      <c r="C407" s="80"/>
      <c r="D407" s="180"/>
      <c r="E407" s="80"/>
      <c r="F407" s="80"/>
      <c r="G407" s="355"/>
      <c r="H407" s="356"/>
      <c r="I407" s="357"/>
      <c r="J407" s="82" t="s">
        <v>721</v>
      </c>
      <c r="K407" s="82"/>
      <c r="L407" s="82"/>
      <c r="M407" s="183"/>
      <c r="N407" s="157"/>
      <c r="V407" s="179">
        <f>G407</f>
        <v>0</v>
      </c>
    </row>
    <row r="408" spans="1:22" ht="23.25" thickBot="1" x14ac:dyDescent="0.25">
      <c r="A408" s="274"/>
      <c r="B408" s="39" t="s">
        <v>33</v>
      </c>
      <c r="C408" s="39" t="s">
        <v>34</v>
      </c>
      <c r="D408" s="39" t="s">
        <v>727</v>
      </c>
      <c r="E408" s="252" t="s">
        <v>728</v>
      </c>
      <c r="F408" s="252"/>
      <c r="G408" s="253"/>
      <c r="H408" s="254"/>
      <c r="I408" s="255"/>
      <c r="J408" s="85" t="s">
        <v>729</v>
      </c>
      <c r="K408" s="86"/>
      <c r="L408" s="86"/>
      <c r="M408" s="178"/>
      <c r="N408" s="157"/>
      <c r="V408" s="179"/>
    </row>
    <row r="409" spans="1:22" ht="13.5" thickBot="1" x14ac:dyDescent="0.25">
      <c r="A409" s="354"/>
      <c r="B409" s="89"/>
      <c r="C409" s="89"/>
      <c r="D409" s="184"/>
      <c r="E409" s="91" t="s">
        <v>706</v>
      </c>
      <c r="F409" s="92"/>
      <c r="G409" s="358"/>
      <c r="H409" s="359"/>
      <c r="I409" s="360"/>
      <c r="J409" s="85" t="s">
        <v>732</v>
      </c>
      <c r="K409" s="86"/>
      <c r="L409" s="86"/>
      <c r="M409" s="178"/>
      <c r="N409" s="157"/>
      <c r="V409" s="179"/>
    </row>
    <row r="410" spans="1:22" ht="24" thickTop="1" thickBot="1" x14ac:dyDescent="0.25">
      <c r="A410" s="243">
        <f t="shared" ref="A410" si="95">A406+1</f>
        <v>99</v>
      </c>
      <c r="B410" s="74" t="s">
        <v>22</v>
      </c>
      <c r="C410" s="74" t="s">
        <v>23</v>
      </c>
      <c r="D410" s="74" t="s">
        <v>719</v>
      </c>
      <c r="E410" s="246" t="s">
        <v>720</v>
      </c>
      <c r="F410" s="246"/>
      <c r="G410" s="246" t="s">
        <v>17</v>
      </c>
      <c r="H410" s="277"/>
      <c r="I410" s="93"/>
      <c r="J410" s="75" t="s">
        <v>721</v>
      </c>
      <c r="K410" s="76"/>
      <c r="L410" s="76"/>
      <c r="M410" s="77"/>
      <c r="N410" s="157"/>
      <c r="V410" s="179"/>
    </row>
    <row r="411" spans="1:22" ht="13.5" thickBot="1" x14ac:dyDescent="0.25">
      <c r="A411" s="274"/>
      <c r="B411" s="80"/>
      <c r="C411" s="80"/>
      <c r="D411" s="180"/>
      <c r="E411" s="80"/>
      <c r="F411" s="80"/>
      <c r="G411" s="355"/>
      <c r="H411" s="356"/>
      <c r="I411" s="357"/>
      <c r="J411" s="82" t="s">
        <v>721</v>
      </c>
      <c r="K411" s="82"/>
      <c r="L411" s="82"/>
      <c r="M411" s="183"/>
      <c r="N411" s="157"/>
      <c r="V411" s="179">
        <f>G411</f>
        <v>0</v>
      </c>
    </row>
    <row r="412" spans="1:22" ht="23.25" thickBot="1" x14ac:dyDescent="0.25">
      <c r="A412" s="274"/>
      <c r="B412" s="39" t="s">
        <v>33</v>
      </c>
      <c r="C412" s="39" t="s">
        <v>34</v>
      </c>
      <c r="D412" s="39" t="s">
        <v>727</v>
      </c>
      <c r="E412" s="252" t="s">
        <v>728</v>
      </c>
      <c r="F412" s="252"/>
      <c r="G412" s="253"/>
      <c r="H412" s="254"/>
      <c r="I412" s="255"/>
      <c r="J412" s="85" t="s">
        <v>729</v>
      </c>
      <c r="K412" s="86"/>
      <c r="L412" s="86"/>
      <c r="M412" s="178"/>
      <c r="N412" s="157"/>
      <c r="V412" s="179"/>
    </row>
    <row r="413" spans="1:22" ht="13.5" thickBot="1" x14ac:dyDescent="0.25">
      <c r="A413" s="354"/>
      <c r="B413" s="89"/>
      <c r="C413" s="89"/>
      <c r="D413" s="184"/>
      <c r="E413" s="91" t="s">
        <v>706</v>
      </c>
      <c r="F413" s="92"/>
      <c r="G413" s="358"/>
      <c r="H413" s="359"/>
      <c r="I413" s="360"/>
      <c r="J413" s="85" t="s">
        <v>732</v>
      </c>
      <c r="K413" s="86"/>
      <c r="L413" s="86"/>
      <c r="M413" s="178"/>
      <c r="N413" s="157"/>
      <c r="V413" s="179"/>
    </row>
    <row r="414" spans="1:22" ht="24" thickTop="1" thickBot="1" x14ac:dyDescent="0.25">
      <c r="A414" s="243">
        <f t="shared" ref="A414" si="96">A410+1</f>
        <v>100</v>
      </c>
      <c r="B414" s="74" t="s">
        <v>22</v>
      </c>
      <c r="C414" s="74" t="s">
        <v>23</v>
      </c>
      <c r="D414" s="74" t="s">
        <v>719</v>
      </c>
      <c r="E414" s="246" t="s">
        <v>720</v>
      </c>
      <c r="F414" s="246"/>
      <c r="G414" s="246" t="s">
        <v>17</v>
      </c>
      <c r="H414" s="277"/>
      <c r="I414" s="93"/>
      <c r="J414" s="75" t="s">
        <v>721</v>
      </c>
      <c r="K414" s="76"/>
      <c r="L414" s="76"/>
      <c r="M414" s="77"/>
      <c r="N414" s="157"/>
      <c r="V414" s="179"/>
    </row>
    <row r="415" spans="1:22" ht="13.5" thickBot="1" x14ac:dyDescent="0.25">
      <c r="A415" s="274"/>
      <c r="B415" s="80"/>
      <c r="C415" s="80"/>
      <c r="D415" s="180"/>
      <c r="E415" s="80"/>
      <c r="F415" s="80"/>
      <c r="G415" s="355"/>
      <c r="H415" s="356"/>
      <c r="I415" s="357"/>
      <c r="J415" s="82" t="s">
        <v>721</v>
      </c>
      <c r="K415" s="82"/>
      <c r="L415" s="82"/>
      <c r="M415" s="183"/>
      <c r="N415" s="157"/>
      <c r="V415" s="179">
        <f>G415</f>
        <v>0</v>
      </c>
    </row>
    <row r="416" spans="1:22" ht="23.25" thickBot="1" x14ac:dyDescent="0.25">
      <c r="A416" s="274"/>
      <c r="B416" s="39" t="s">
        <v>33</v>
      </c>
      <c r="C416" s="39" t="s">
        <v>34</v>
      </c>
      <c r="D416" s="39" t="s">
        <v>727</v>
      </c>
      <c r="E416" s="252" t="s">
        <v>728</v>
      </c>
      <c r="F416" s="252"/>
      <c r="G416" s="253"/>
      <c r="H416" s="254"/>
      <c r="I416" s="255"/>
      <c r="J416" s="85" t="s">
        <v>729</v>
      </c>
      <c r="K416" s="86"/>
      <c r="L416" s="86"/>
      <c r="M416" s="178"/>
      <c r="N416" s="157"/>
    </row>
    <row r="417" spans="1:14" ht="13.5" thickBot="1" x14ac:dyDescent="0.25">
      <c r="A417" s="354"/>
      <c r="B417" s="184"/>
      <c r="C417" s="184"/>
      <c r="D417" s="184"/>
      <c r="E417" s="189" t="s">
        <v>706</v>
      </c>
      <c r="F417" s="190"/>
      <c r="G417" s="358"/>
      <c r="H417" s="359"/>
      <c r="I417" s="360"/>
      <c r="J417" s="191" t="s">
        <v>732</v>
      </c>
      <c r="K417" s="192"/>
      <c r="L417" s="192"/>
      <c r="M417" s="193"/>
      <c r="N417" s="157"/>
    </row>
    <row r="418" spans="1:14" ht="14.25" thickTop="1" thickBot="1" x14ac:dyDescent="0.25">
      <c r="A418" s="118"/>
      <c r="B418" s="118"/>
      <c r="C418" s="118"/>
      <c r="D418" s="118"/>
      <c r="E418" s="118"/>
      <c r="F418" s="118"/>
      <c r="G418" s="118"/>
      <c r="H418" s="118"/>
      <c r="I418" s="118"/>
      <c r="J418" s="294" t="s">
        <v>699</v>
      </c>
      <c r="K418" s="295" t="s">
        <v>19</v>
      </c>
      <c r="L418" s="297" t="s">
        <v>700</v>
      </c>
      <c r="M418" s="279" t="s">
        <v>21</v>
      </c>
    </row>
    <row r="419" spans="1:14" ht="13.5" thickBot="1" x14ac:dyDescent="0.25">
      <c r="A419" s="281"/>
      <c r="B419" s="23"/>
      <c r="C419" s="23"/>
      <c r="D419" s="23"/>
      <c r="E419" s="284"/>
      <c r="F419" s="284"/>
      <c r="G419" s="284"/>
      <c r="H419" s="285"/>
      <c r="I419" s="109"/>
      <c r="J419" s="280"/>
      <c r="K419" s="296"/>
      <c r="L419" s="298"/>
      <c r="M419" s="280"/>
    </row>
    <row r="420" spans="1:14" x14ac:dyDescent="0.2">
      <c r="A420" s="282"/>
      <c r="B420" s="28" t="s">
        <v>701</v>
      </c>
      <c r="C420" s="28"/>
      <c r="D420" s="29"/>
      <c r="E420" s="128"/>
      <c r="F420" s="129"/>
      <c r="G420" s="286"/>
      <c r="H420" s="287"/>
      <c r="I420" s="288"/>
      <c r="J420" s="34" t="s">
        <v>702</v>
      </c>
      <c r="K420" s="35">
        <v>0</v>
      </c>
      <c r="L420" s="36">
        <f>+M420</f>
        <v>478</v>
      </c>
      <c r="M420" s="37">
        <f>SUMIF($J$14:$J$417,$J420,$M$14:$M$417)</f>
        <v>478</v>
      </c>
    </row>
    <row r="421" spans="1:14" ht="22.5" x14ac:dyDescent="0.2">
      <c r="A421" s="282"/>
      <c r="B421" s="39"/>
      <c r="C421" s="39"/>
      <c r="D421" s="39"/>
      <c r="E421" s="252"/>
      <c r="F421" s="252"/>
      <c r="G421" s="289"/>
      <c r="H421" s="290"/>
      <c r="I421" s="291"/>
      <c r="J421" s="42" t="s">
        <v>703</v>
      </c>
      <c r="K421" s="36">
        <v>0</v>
      </c>
      <c r="L421" s="43">
        <f>+M421</f>
        <v>0</v>
      </c>
      <c r="M421" s="37">
        <f t="shared" ref="M421:M422" si="97">SUMIF($J$14:$J$417,$J421,$M$14:$M$417)</f>
        <v>0</v>
      </c>
    </row>
    <row r="422" spans="1:14" x14ac:dyDescent="0.2">
      <c r="A422" s="282"/>
      <c r="B422" s="44"/>
      <c r="C422" s="44" t="s">
        <v>704</v>
      </c>
      <c r="D422" s="39"/>
      <c r="E422" s="39"/>
      <c r="F422" s="39"/>
      <c r="G422" s="110"/>
      <c r="H422" s="111"/>
      <c r="I422" s="112"/>
      <c r="J422" s="45" t="s">
        <v>705</v>
      </c>
      <c r="K422" s="43">
        <v>0</v>
      </c>
      <c r="L422" s="43">
        <f>+M422</f>
        <v>0</v>
      </c>
      <c r="M422" s="37">
        <f t="shared" si="97"/>
        <v>0</v>
      </c>
    </row>
    <row r="423" spans="1:14" ht="13.5" thickBot="1" x14ac:dyDescent="0.25">
      <c r="A423" s="283"/>
      <c r="B423" s="46"/>
      <c r="C423" s="46">
        <v>2</v>
      </c>
      <c r="D423" s="47"/>
      <c r="E423" s="48" t="s">
        <v>706</v>
      </c>
      <c r="F423" s="49"/>
      <c r="G423" s="50"/>
      <c r="H423" s="51"/>
      <c r="I423" s="113"/>
      <c r="J423" s="52" t="s">
        <v>37</v>
      </c>
      <c r="K423" s="53">
        <v>0</v>
      </c>
      <c r="L423" s="54">
        <f>+M423</f>
        <v>1199</v>
      </c>
      <c r="M423" s="37">
        <f>SUMIF($J$14:$J$417,$J423,$M$14:$M$417)</f>
        <v>1199</v>
      </c>
    </row>
    <row r="424" spans="1:14" ht="13.5" thickBot="1" x14ac:dyDescent="0.25">
      <c r="A424" s="118"/>
      <c r="B424" s="118"/>
      <c r="C424" s="118"/>
      <c r="D424" s="118"/>
      <c r="E424" s="118"/>
      <c r="F424" s="118"/>
      <c r="G424" s="118"/>
      <c r="H424" s="118"/>
      <c r="I424" s="118"/>
      <c r="J424" s="55" t="s">
        <v>707</v>
      </c>
      <c r="K424" s="56">
        <v>0</v>
      </c>
      <c r="L424" s="56">
        <f>+SUM(L420:L423)</f>
        <v>1677</v>
      </c>
      <c r="M424" s="56">
        <f>SUM(M420:M423)</f>
        <v>1677</v>
      </c>
    </row>
    <row r="425" spans="1:14" ht="13.5" thickTop="1" x14ac:dyDescent="0.2">
      <c r="A425" s="118"/>
      <c r="B425" s="118"/>
      <c r="C425" s="118"/>
      <c r="D425" s="118"/>
      <c r="E425" s="118"/>
      <c r="F425" s="118"/>
      <c r="G425" s="118"/>
      <c r="H425" s="118"/>
      <c r="I425" s="118"/>
      <c r="J425" s="118"/>
      <c r="K425" s="118"/>
      <c r="L425" s="118"/>
      <c r="M425" s="57">
        <f>+SUM(M14:N417)</f>
        <v>1677</v>
      </c>
    </row>
    <row r="426" spans="1:14" x14ac:dyDescent="0.2">
      <c r="A426" s="118"/>
      <c r="B426" s="118"/>
      <c r="C426" s="118"/>
      <c r="D426" s="118"/>
      <c r="E426" s="118"/>
      <c r="F426" s="118"/>
      <c r="G426" s="118"/>
      <c r="H426" s="118"/>
      <c r="I426" s="118"/>
      <c r="J426" s="118"/>
      <c r="K426" s="118"/>
      <c r="L426" s="118"/>
      <c r="M426" s="57">
        <f>+M424-M425</f>
        <v>0</v>
      </c>
    </row>
  </sheetData>
  <mergeCells count="742">
    <mergeCell ref="H9:H11"/>
    <mergeCell ref="I9:I11"/>
    <mergeCell ref="J9:J11"/>
    <mergeCell ref="K9:K11"/>
    <mergeCell ref="L9:M11"/>
    <mergeCell ref="B10:F10"/>
    <mergeCell ref="D11:F11"/>
    <mergeCell ref="J2:M4"/>
    <mergeCell ref="P2:S2"/>
    <mergeCell ref="P3:S3"/>
    <mergeCell ref="P4:S4"/>
    <mergeCell ref="A5:M5"/>
    <mergeCell ref="A6:A13"/>
    <mergeCell ref="B6:J7"/>
    <mergeCell ref="B8:N8"/>
    <mergeCell ref="B9:F9"/>
    <mergeCell ref="G9:G11"/>
    <mergeCell ref="K12:K13"/>
    <mergeCell ref="L12:L13"/>
    <mergeCell ref="M12:M13"/>
    <mergeCell ref="A14:A17"/>
    <mergeCell ref="E14:F14"/>
    <mergeCell ref="G14:H14"/>
    <mergeCell ref="G15:I15"/>
    <mergeCell ref="E16:F16"/>
    <mergeCell ref="G16:I16"/>
    <mergeCell ref="G17:I17"/>
    <mergeCell ref="B12:B13"/>
    <mergeCell ref="C12:C13"/>
    <mergeCell ref="D12:D13"/>
    <mergeCell ref="E12:F13"/>
    <mergeCell ref="G12:I13"/>
    <mergeCell ref="J12:J13"/>
    <mergeCell ref="A22:A25"/>
    <mergeCell ref="E22:F22"/>
    <mergeCell ref="G22:H22"/>
    <mergeCell ref="G23:I23"/>
    <mergeCell ref="E24:F24"/>
    <mergeCell ref="G24:I24"/>
    <mergeCell ref="G25:I25"/>
    <mergeCell ref="A18:A21"/>
    <mergeCell ref="E18:F18"/>
    <mergeCell ref="G18:I18"/>
    <mergeCell ref="G19:I19"/>
    <mergeCell ref="E20:F20"/>
    <mergeCell ref="G20:I21"/>
    <mergeCell ref="A30:A33"/>
    <mergeCell ref="E30:F30"/>
    <mergeCell ref="G30:H30"/>
    <mergeCell ref="G31:I31"/>
    <mergeCell ref="E32:F32"/>
    <mergeCell ref="G32:I32"/>
    <mergeCell ref="G33:I33"/>
    <mergeCell ref="A26:A29"/>
    <mergeCell ref="E26:F26"/>
    <mergeCell ref="G26:H26"/>
    <mergeCell ref="G27:I27"/>
    <mergeCell ref="E28:F28"/>
    <mergeCell ref="G28:I28"/>
    <mergeCell ref="G29:I29"/>
    <mergeCell ref="A38:A41"/>
    <mergeCell ref="E38:F38"/>
    <mergeCell ref="G38:H38"/>
    <mergeCell ref="G39:I39"/>
    <mergeCell ref="E40:F40"/>
    <mergeCell ref="G40:I40"/>
    <mergeCell ref="G41:I41"/>
    <mergeCell ref="A34:A37"/>
    <mergeCell ref="E34:F34"/>
    <mergeCell ref="G34:H34"/>
    <mergeCell ref="G35:I35"/>
    <mergeCell ref="E36:F36"/>
    <mergeCell ref="G36:I36"/>
    <mergeCell ref="G37:I37"/>
    <mergeCell ref="A46:A49"/>
    <mergeCell ref="E46:F46"/>
    <mergeCell ref="G46:H46"/>
    <mergeCell ref="G47:I47"/>
    <mergeCell ref="E48:F48"/>
    <mergeCell ref="G48:I48"/>
    <mergeCell ref="G49:I49"/>
    <mergeCell ref="A42:A45"/>
    <mergeCell ref="E42:F42"/>
    <mergeCell ref="G42:H42"/>
    <mergeCell ref="G43:I43"/>
    <mergeCell ref="E44:F44"/>
    <mergeCell ref="G44:I44"/>
    <mergeCell ref="G45:I45"/>
    <mergeCell ref="A54:A57"/>
    <mergeCell ref="E54:F54"/>
    <mergeCell ref="G54:H54"/>
    <mergeCell ref="G55:I55"/>
    <mergeCell ref="E56:F56"/>
    <mergeCell ref="G56:I56"/>
    <mergeCell ref="G57:I57"/>
    <mergeCell ref="A50:A53"/>
    <mergeCell ref="E50:F50"/>
    <mergeCell ref="G50:H50"/>
    <mergeCell ref="G51:I51"/>
    <mergeCell ref="E52:F52"/>
    <mergeCell ref="G52:I52"/>
    <mergeCell ref="G53:I53"/>
    <mergeCell ref="A62:A65"/>
    <mergeCell ref="E62:F62"/>
    <mergeCell ref="G62:H62"/>
    <mergeCell ref="G63:I63"/>
    <mergeCell ref="E64:F64"/>
    <mergeCell ref="G64:I64"/>
    <mergeCell ref="G65:I65"/>
    <mergeCell ref="A58:A61"/>
    <mergeCell ref="E58:F58"/>
    <mergeCell ref="G58:H58"/>
    <mergeCell ref="G59:I59"/>
    <mergeCell ref="E60:F60"/>
    <mergeCell ref="G60:I60"/>
    <mergeCell ref="G61:I61"/>
    <mergeCell ref="A70:A73"/>
    <mergeCell ref="E70:F70"/>
    <mergeCell ref="G70:H70"/>
    <mergeCell ref="G71:I71"/>
    <mergeCell ref="E72:F72"/>
    <mergeCell ref="G72:I72"/>
    <mergeCell ref="G73:I73"/>
    <mergeCell ref="A66:A69"/>
    <mergeCell ref="E66:F66"/>
    <mergeCell ref="G66:H66"/>
    <mergeCell ref="G67:I67"/>
    <mergeCell ref="E68:F68"/>
    <mergeCell ref="G68:I68"/>
    <mergeCell ref="G69:I69"/>
    <mergeCell ref="A78:A81"/>
    <mergeCell ref="E78:F78"/>
    <mergeCell ref="G78:H78"/>
    <mergeCell ref="G79:I79"/>
    <mergeCell ref="E80:F80"/>
    <mergeCell ref="G80:I80"/>
    <mergeCell ref="G81:I81"/>
    <mergeCell ref="A74:A77"/>
    <mergeCell ref="E74:F74"/>
    <mergeCell ref="G74:H74"/>
    <mergeCell ref="G75:I75"/>
    <mergeCell ref="E76:F76"/>
    <mergeCell ref="G76:I76"/>
    <mergeCell ref="G77:I77"/>
    <mergeCell ref="A86:A89"/>
    <mergeCell ref="E86:F86"/>
    <mergeCell ref="G86:H86"/>
    <mergeCell ref="G87:I87"/>
    <mergeCell ref="E88:F88"/>
    <mergeCell ref="G88:I88"/>
    <mergeCell ref="G89:I89"/>
    <mergeCell ref="A82:A85"/>
    <mergeCell ref="E82:F82"/>
    <mergeCell ref="G82:H82"/>
    <mergeCell ref="G83:I83"/>
    <mergeCell ref="E84:F84"/>
    <mergeCell ref="G84:I84"/>
    <mergeCell ref="G85:I85"/>
    <mergeCell ref="A94:A97"/>
    <mergeCell ref="E94:F94"/>
    <mergeCell ref="G94:H94"/>
    <mergeCell ref="G95:I95"/>
    <mergeCell ref="E96:F96"/>
    <mergeCell ref="G96:I96"/>
    <mergeCell ref="G97:I97"/>
    <mergeCell ref="A90:A93"/>
    <mergeCell ref="E90:F90"/>
    <mergeCell ref="G90:H90"/>
    <mergeCell ref="G91:I91"/>
    <mergeCell ref="E92:F92"/>
    <mergeCell ref="G92:I92"/>
    <mergeCell ref="G93:I93"/>
    <mergeCell ref="A102:A105"/>
    <mergeCell ref="E102:F102"/>
    <mergeCell ref="G102:H102"/>
    <mergeCell ref="G103:I103"/>
    <mergeCell ref="E104:F104"/>
    <mergeCell ref="G104:I104"/>
    <mergeCell ref="G105:I105"/>
    <mergeCell ref="A98:A101"/>
    <mergeCell ref="E98:F98"/>
    <mergeCell ref="G98:H98"/>
    <mergeCell ref="G99:I99"/>
    <mergeCell ref="E100:F100"/>
    <mergeCell ref="G100:I100"/>
    <mergeCell ref="G101:I101"/>
    <mergeCell ref="A110:A113"/>
    <mergeCell ref="E110:F110"/>
    <mergeCell ref="G110:H110"/>
    <mergeCell ref="G111:I111"/>
    <mergeCell ref="E112:F112"/>
    <mergeCell ref="G112:I112"/>
    <mergeCell ref="G113:I113"/>
    <mergeCell ref="A106:A109"/>
    <mergeCell ref="E106:F106"/>
    <mergeCell ref="G106:H106"/>
    <mergeCell ref="G107:I107"/>
    <mergeCell ref="E108:F108"/>
    <mergeCell ref="G108:I108"/>
    <mergeCell ref="G109:I109"/>
    <mergeCell ref="A118:A121"/>
    <mergeCell ref="E118:F118"/>
    <mergeCell ref="G118:H118"/>
    <mergeCell ref="G119:I119"/>
    <mergeCell ref="E120:F120"/>
    <mergeCell ref="G120:I120"/>
    <mergeCell ref="G121:I121"/>
    <mergeCell ref="A114:A117"/>
    <mergeCell ref="E114:F114"/>
    <mergeCell ref="G114:H114"/>
    <mergeCell ref="G115:I115"/>
    <mergeCell ref="E116:F116"/>
    <mergeCell ref="G116:I116"/>
    <mergeCell ref="G117:I117"/>
    <mergeCell ref="A126:A129"/>
    <mergeCell ref="E126:F126"/>
    <mergeCell ref="G126:H126"/>
    <mergeCell ref="G127:I127"/>
    <mergeCell ref="E128:F128"/>
    <mergeCell ref="G128:I128"/>
    <mergeCell ref="G129:I129"/>
    <mergeCell ref="A122:A125"/>
    <mergeCell ref="E122:F122"/>
    <mergeCell ref="G122:H122"/>
    <mergeCell ref="G123:I123"/>
    <mergeCell ref="E124:F124"/>
    <mergeCell ref="G124:I124"/>
    <mergeCell ref="G125:I125"/>
    <mergeCell ref="A134:A137"/>
    <mergeCell ref="E134:F134"/>
    <mergeCell ref="G134:H134"/>
    <mergeCell ref="G135:I135"/>
    <mergeCell ref="E136:F136"/>
    <mergeCell ref="G136:I136"/>
    <mergeCell ref="G137:I137"/>
    <mergeCell ref="A130:A133"/>
    <mergeCell ref="E130:F130"/>
    <mergeCell ref="G130:H130"/>
    <mergeCell ref="G131:I131"/>
    <mergeCell ref="E132:F132"/>
    <mergeCell ref="G132:I132"/>
    <mergeCell ref="G133:I133"/>
    <mergeCell ref="A142:A145"/>
    <mergeCell ref="E142:F142"/>
    <mergeCell ref="G142:H142"/>
    <mergeCell ref="G143:I143"/>
    <mergeCell ref="E144:F144"/>
    <mergeCell ref="G144:I144"/>
    <mergeCell ref="G145:I145"/>
    <mergeCell ref="A138:A141"/>
    <mergeCell ref="E138:F138"/>
    <mergeCell ref="G138:H138"/>
    <mergeCell ref="G139:I139"/>
    <mergeCell ref="E140:F140"/>
    <mergeCell ref="G140:I140"/>
    <mergeCell ref="G141:I141"/>
    <mergeCell ref="A150:A153"/>
    <mergeCell ref="E150:F150"/>
    <mergeCell ref="G150:H150"/>
    <mergeCell ref="G151:I151"/>
    <mergeCell ref="E152:F152"/>
    <mergeCell ref="G152:I152"/>
    <mergeCell ref="G153:I153"/>
    <mergeCell ref="A146:A149"/>
    <mergeCell ref="E146:F146"/>
    <mergeCell ref="G146:H146"/>
    <mergeCell ref="G147:I147"/>
    <mergeCell ref="E148:F148"/>
    <mergeCell ref="G148:I148"/>
    <mergeCell ref="G149:I149"/>
    <mergeCell ref="A158:A161"/>
    <mergeCell ref="E158:F158"/>
    <mergeCell ref="G158:H158"/>
    <mergeCell ref="G159:I159"/>
    <mergeCell ref="E160:F160"/>
    <mergeCell ref="G160:I160"/>
    <mergeCell ref="G161:I161"/>
    <mergeCell ref="A154:A157"/>
    <mergeCell ref="E154:F154"/>
    <mergeCell ref="G154:H154"/>
    <mergeCell ref="G155:I155"/>
    <mergeCell ref="E156:F156"/>
    <mergeCell ref="G156:I156"/>
    <mergeCell ref="G157:I157"/>
    <mergeCell ref="A166:A169"/>
    <mergeCell ref="E166:F166"/>
    <mergeCell ref="G166:H166"/>
    <mergeCell ref="G167:I167"/>
    <mergeCell ref="E168:F168"/>
    <mergeCell ref="G168:I168"/>
    <mergeCell ref="G169:I169"/>
    <mergeCell ref="A162:A165"/>
    <mergeCell ref="E162:F162"/>
    <mergeCell ref="G162:H162"/>
    <mergeCell ref="G163:I163"/>
    <mergeCell ref="E164:F164"/>
    <mergeCell ref="G164:I164"/>
    <mergeCell ref="G165:I165"/>
    <mergeCell ref="A174:A177"/>
    <mergeCell ref="E174:F174"/>
    <mergeCell ref="G174:H174"/>
    <mergeCell ref="G175:I175"/>
    <mergeCell ref="E176:F176"/>
    <mergeCell ref="G176:I176"/>
    <mergeCell ref="G177:I177"/>
    <mergeCell ref="A170:A173"/>
    <mergeCell ref="E170:F170"/>
    <mergeCell ref="G170:H170"/>
    <mergeCell ref="G171:I171"/>
    <mergeCell ref="E172:F172"/>
    <mergeCell ref="G172:I172"/>
    <mergeCell ref="G173:I173"/>
    <mergeCell ref="A182:A185"/>
    <mergeCell ref="E182:F182"/>
    <mergeCell ref="G182:H182"/>
    <mergeCell ref="G183:I183"/>
    <mergeCell ref="E184:F184"/>
    <mergeCell ref="G184:I184"/>
    <mergeCell ref="G185:I185"/>
    <mergeCell ref="A178:A181"/>
    <mergeCell ref="E178:F178"/>
    <mergeCell ref="G178:H178"/>
    <mergeCell ref="G179:I179"/>
    <mergeCell ref="E180:F180"/>
    <mergeCell ref="G180:I180"/>
    <mergeCell ref="G181:I181"/>
    <mergeCell ref="A190:A193"/>
    <mergeCell ref="E190:F190"/>
    <mergeCell ref="G190:H190"/>
    <mergeCell ref="G191:I191"/>
    <mergeCell ref="E192:F192"/>
    <mergeCell ref="G192:I192"/>
    <mergeCell ref="G193:I193"/>
    <mergeCell ref="A186:A189"/>
    <mergeCell ref="E186:F186"/>
    <mergeCell ref="G186:H186"/>
    <mergeCell ref="G187:I187"/>
    <mergeCell ref="E188:F188"/>
    <mergeCell ref="G188:I188"/>
    <mergeCell ref="G189:I189"/>
    <mergeCell ref="A198:A201"/>
    <mergeCell ref="E198:F198"/>
    <mergeCell ref="G198:H198"/>
    <mergeCell ref="G199:I199"/>
    <mergeCell ref="E200:F200"/>
    <mergeCell ref="G200:I200"/>
    <mergeCell ref="G201:I201"/>
    <mergeCell ref="A194:A197"/>
    <mergeCell ref="E194:F194"/>
    <mergeCell ref="G194:H194"/>
    <mergeCell ref="G195:I195"/>
    <mergeCell ref="E196:F196"/>
    <mergeCell ref="G196:I196"/>
    <mergeCell ref="G197:I197"/>
    <mergeCell ref="A206:A209"/>
    <mergeCell ref="E206:F206"/>
    <mergeCell ref="G206:H206"/>
    <mergeCell ref="G207:I207"/>
    <mergeCell ref="E208:F208"/>
    <mergeCell ref="G208:I208"/>
    <mergeCell ref="G209:I209"/>
    <mergeCell ref="A202:A205"/>
    <mergeCell ref="E202:F202"/>
    <mergeCell ref="G202:H202"/>
    <mergeCell ref="G203:I203"/>
    <mergeCell ref="E204:F204"/>
    <mergeCell ref="G204:I204"/>
    <mergeCell ref="G205:I205"/>
    <mergeCell ref="A214:A217"/>
    <mergeCell ref="E214:F214"/>
    <mergeCell ref="G214:H214"/>
    <mergeCell ref="G215:I215"/>
    <mergeCell ref="E216:F216"/>
    <mergeCell ref="G216:I216"/>
    <mergeCell ref="G217:I217"/>
    <mergeCell ref="A210:A213"/>
    <mergeCell ref="E210:F210"/>
    <mergeCell ref="G210:H210"/>
    <mergeCell ref="G211:I211"/>
    <mergeCell ref="E212:F212"/>
    <mergeCell ref="G212:I212"/>
    <mergeCell ref="G213:I213"/>
    <mergeCell ref="A222:A225"/>
    <mergeCell ref="E222:F222"/>
    <mergeCell ref="G222:H222"/>
    <mergeCell ref="G223:I223"/>
    <mergeCell ref="E224:F224"/>
    <mergeCell ref="G224:I224"/>
    <mergeCell ref="G225:I225"/>
    <mergeCell ref="A218:A221"/>
    <mergeCell ref="E218:F218"/>
    <mergeCell ref="G218:H218"/>
    <mergeCell ref="G219:I219"/>
    <mergeCell ref="E220:F220"/>
    <mergeCell ref="G220:I220"/>
    <mergeCell ref="G221:I221"/>
    <mergeCell ref="A230:A233"/>
    <mergeCell ref="E230:F230"/>
    <mergeCell ref="G230:H230"/>
    <mergeCell ref="G231:I231"/>
    <mergeCell ref="E232:F232"/>
    <mergeCell ref="G232:I232"/>
    <mergeCell ref="G233:I233"/>
    <mergeCell ref="A226:A229"/>
    <mergeCell ref="E226:F226"/>
    <mergeCell ref="G226:H226"/>
    <mergeCell ref="G227:I227"/>
    <mergeCell ref="E228:F228"/>
    <mergeCell ref="G228:I228"/>
    <mergeCell ref="G229:I229"/>
    <mergeCell ref="A238:A241"/>
    <mergeCell ref="E238:F238"/>
    <mergeCell ref="G238:H238"/>
    <mergeCell ref="G239:I239"/>
    <mergeCell ref="E240:F240"/>
    <mergeCell ref="G240:I240"/>
    <mergeCell ref="G241:I241"/>
    <mergeCell ref="A234:A237"/>
    <mergeCell ref="E234:F234"/>
    <mergeCell ref="G234:H234"/>
    <mergeCell ref="G235:I235"/>
    <mergeCell ref="E236:F236"/>
    <mergeCell ref="G236:I236"/>
    <mergeCell ref="G237:I237"/>
    <mergeCell ref="A246:A249"/>
    <mergeCell ref="E246:F246"/>
    <mergeCell ref="G246:H246"/>
    <mergeCell ref="G247:I247"/>
    <mergeCell ref="E248:F248"/>
    <mergeCell ref="G248:I248"/>
    <mergeCell ref="G249:I249"/>
    <mergeCell ref="A242:A245"/>
    <mergeCell ref="E242:F242"/>
    <mergeCell ref="G242:H242"/>
    <mergeCell ref="G243:I243"/>
    <mergeCell ref="E244:F244"/>
    <mergeCell ref="G244:I244"/>
    <mergeCell ref="G245:I245"/>
    <mergeCell ref="A254:A257"/>
    <mergeCell ref="E254:F254"/>
    <mergeCell ref="G254:H254"/>
    <mergeCell ref="G255:I255"/>
    <mergeCell ref="E256:F256"/>
    <mergeCell ref="G256:I256"/>
    <mergeCell ref="G257:I257"/>
    <mergeCell ref="A250:A253"/>
    <mergeCell ref="E250:F250"/>
    <mergeCell ref="G250:H250"/>
    <mergeCell ref="G251:I251"/>
    <mergeCell ref="E252:F252"/>
    <mergeCell ref="G252:I252"/>
    <mergeCell ref="G253:I253"/>
    <mergeCell ref="A262:A265"/>
    <mergeCell ref="E262:F262"/>
    <mergeCell ref="G262:H262"/>
    <mergeCell ref="G263:I263"/>
    <mergeCell ref="E264:F264"/>
    <mergeCell ref="G264:I264"/>
    <mergeCell ref="G265:I265"/>
    <mergeCell ref="A258:A261"/>
    <mergeCell ref="E258:F258"/>
    <mergeCell ref="G258:H258"/>
    <mergeCell ref="G259:I259"/>
    <mergeCell ref="E260:F260"/>
    <mergeCell ref="G260:I260"/>
    <mergeCell ref="G261:I261"/>
    <mergeCell ref="A270:A273"/>
    <mergeCell ref="E270:F270"/>
    <mergeCell ref="G270:H270"/>
    <mergeCell ref="G271:I271"/>
    <mergeCell ref="E272:F272"/>
    <mergeCell ref="G272:I272"/>
    <mergeCell ref="G273:I273"/>
    <mergeCell ref="A266:A269"/>
    <mergeCell ref="E266:F266"/>
    <mergeCell ref="G266:H266"/>
    <mergeCell ref="G267:I267"/>
    <mergeCell ref="E268:F268"/>
    <mergeCell ref="G268:I268"/>
    <mergeCell ref="G269:I269"/>
    <mergeCell ref="A278:A281"/>
    <mergeCell ref="E278:F278"/>
    <mergeCell ref="G278:H278"/>
    <mergeCell ref="G279:I279"/>
    <mergeCell ref="E280:F280"/>
    <mergeCell ref="G280:I280"/>
    <mergeCell ref="G281:I281"/>
    <mergeCell ref="A274:A277"/>
    <mergeCell ref="E274:F274"/>
    <mergeCell ref="G274:H274"/>
    <mergeCell ref="G275:I275"/>
    <mergeCell ref="E276:F276"/>
    <mergeCell ref="G276:I276"/>
    <mergeCell ref="G277:I277"/>
    <mergeCell ref="A286:A289"/>
    <mergeCell ref="E286:F286"/>
    <mergeCell ref="G286:H286"/>
    <mergeCell ref="G287:I287"/>
    <mergeCell ref="E288:F288"/>
    <mergeCell ref="G288:I288"/>
    <mergeCell ref="G289:I289"/>
    <mergeCell ref="A282:A285"/>
    <mergeCell ref="E282:F282"/>
    <mergeCell ref="G282:H282"/>
    <mergeCell ref="G283:I283"/>
    <mergeCell ref="E284:F284"/>
    <mergeCell ref="G284:I284"/>
    <mergeCell ref="G285:I285"/>
    <mergeCell ref="A294:A297"/>
    <mergeCell ref="E294:F294"/>
    <mergeCell ref="G294:H294"/>
    <mergeCell ref="G295:I295"/>
    <mergeCell ref="E296:F296"/>
    <mergeCell ref="G296:I296"/>
    <mergeCell ref="G297:I297"/>
    <mergeCell ref="A290:A293"/>
    <mergeCell ref="E290:F290"/>
    <mergeCell ref="G290:H290"/>
    <mergeCell ref="G291:I291"/>
    <mergeCell ref="E292:F292"/>
    <mergeCell ref="G292:I292"/>
    <mergeCell ref="G293:I293"/>
    <mergeCell ref="A302:A305"/>
    <mergeCell ref="E302:F302"/>
    <mergeCell ref="G302:H302"/>
    <mergeCell ref="G303:I303"/>
    <mergeCell ref="E304:F304"/>
    <mergeCell ref="G304:I304"/>
    <mergeCell ref="G305:I305"/>
    <mergeCell ref="A298:A301"/>
    <mergeCell ref="E298:F298"/>
    <mergeCell ref="G298:H298"/>
    <mergeCell ref="G299:I299"/>
    <mergeCell ref="E300:F300"/>
    <mergeCell ref="G300:I300"/>
    <mergeCell ref="G301:I301"/>
    <mergeCell ref="A310:A313"/>
    <mergeCell ref="E310:F310"/>
    <mergeCell ref="G310:H310"/>
    <mergeCell ref="G311:I311"/>
    <mergeCell ref="E312:F312"/>
    <mergeCell ref="G312:I312"/>
    <mergeCell ref="G313:I313"/>
    <mergeCell ref="A306:A309"/>
    <mergeCell ref="E306:F306"/>
    <mergeCell ref="G306:H306"/>
    <mergeCell ref="G307:I307"/>
    <mergeCell ref="E308:F308"/>
    <mergeCell ref="G308:I308"/>
    <mergeCell ref="G309:I309"/>
    <mergeCell ref="A318:A321"/>
    <mergeCell ref="E318:F318"/>
    <mergeCell ref="G318:H318"/>
    <mergeCell ref="G319:I319"/>
    <mergeCell ref="E320:F320"/>
    <mergeCell ref="G320:I320"/>
    <mergeCell ref="G321:I321"/>
    <mergeCell ref="A314:A317"/>
    <mergeCell ref="E314:F314"/>
    <mergeCell ref="G314:H314"/>
    <mergeCell ref="G315:I315"/>
    <mergeCell ref="E316:F316"/>
    <mergeCell ref="G316:I316"/>
    <mergeCell ref="G317:I317"/>
    <mergeCell ref="A326:A329"/>
    <mergeCell ref="E326:F326"/>
    <mergeCell ref="G326:H326"/>
    <mergeCell ref="G327:I327"/>
    <mergeCell ref="E328:F328"/>
    <mergeCell ref="G328:I328"/>
    <mergeCell ref="G329:I329"/>
    <mergeCell ref="A322:A325"/>
    <mergeCell ref="E322:F322"/>
    <mergeCell ref="G322:H322"/>
    <mergeCell ref="G323:I323"/>
    <mergeCell ref="E324:F324"/>
    <mergeCell ref="G324:I324"/>
    <mergeCell ref="G325:I325"/>
    <mergeCell ref="A334:A337"/>
    <mergeCell ref="E334:F334"/>
    <mergeCell ref="G334:H334"/>
    <mergeCell ref="G335:I335"/>
    <mergeCell ref="E336:F336"/>
    <mergeCell ref="G336:I336"/>
    <mergeCell ref="G337:I337"/>
    <mergeCell ref="A330:A333"/>
    <mergeCell ref="E330:F330"/>
    <mergeCell ref="G330:H330"/>
    <mergeCell ref="G331:I331"/>
    <mergeCell ref="E332:F332"/>
    <mergeCell ref="G332:I332"/>
    <mergeCell ref="G333:I333"/>
    <mergeCell ref="A342:A345"/>
    <mergeCell ref="E342:F342"/>
    <mergeCell ref="G342:H342"/>
    <mergeCell ref="G343:I343"/>
    <mergeCell ref="E344:F344"/>
    <mergeCell ref="G344:I344"/>
    <mergeCell ref="G345:I345"/>
    <mergeCell ref="A338:A341"/>
    <mergeCell ref="E338:F338"/>
    <mergeCell ref="G338:H338"/>
    <mergeCell ref="G339:I339"/>
    <mergeCell ref="E340:F340"/>
    <mergeCell ref="G340:I340"/>
    <mergeCell ref="G341:I341"/>
    <mergeCell ref="A350:A353"/>
    <mergeCell ref="E350:F350"/>
    <mergeCell ref="G350:H350"/>
    <mergeCell ref="G351:I351"/>
    <mergeCell ref="E352:F352"/>
    <mergeCell ref="G352:I352"/>
    <mergeCell ref="G353:I353"/>
    <mergeCell ref="A346:A349"/>
    <mergeCell ref="E346:F346"/>
    <mergeCell ref="G346:H346"/>
    <mergeCell ref="G347:I347"/>
    <mergeCell ref="E348:F348"/>
    <mergeCell ref="G348:I348"/>
    <mergeCell ref="G349:I349"/>
    <mergeCell ref="A358:A361"/>
    <mergeCell ref="E358:F358"/>
    <mergeCell ref="G358:H358"/>
    <mergeCell ref="G359:I359"/>
    <mergeCell ref="E360:F360"/>
    <mergeCell ref="G360:I360"/>
    <mergeCell ref="G361:I361"/>
    <mergeCell ref="A354:A357"/>
    <mergeCell ref="E354:F354"/>
    <mergeCell ref="G354:H354"/>
    <mergeCell ref="G355:I355"/>
    <mergeCell ref="E356:F356"/>
    <mergeCell ref="G356:I356"/>
    <mergeCell ref="G357:I357"/>
    <mergeCell ref="A366:A369"/>
    <mergeCell ref="E366:F366"/>
    <mergeCell ref="G366:H366"/>
    <mergeCell ref="G367:I367"/>
    <mergeCell ref="E368:F368"/>
    <mergeCell ref="G368:I368"/>
    <mergeCell ref="G369:I369"/>
    <mergeCell ref="A362:A365"/>
    <mergeCell ref="E362:F362"/>
    <mergeCell ref="G362:H362"/>
    <mergeCell ref="G363:I363"/>
    <mergeCell ref="E364:F364"/>
    <mergeCell ref="G364:I364"/>
    <mergeCell ref="G365:I365"/>
    <mergeCell ref="A374:A377"/>
    <mergeCell ref="E374:F374"/>
    <mergeCell ref="G374:H374"/>
    <mergeCell ref="G375:I375"/>
    <mergeCell ref="E376:F376"/>
    <mergeCell ref="G376:I376"/>
    <mergeCell ref="G377:I377"/>
    <mergeCell ref="A370:A373"/>
    <mergeCell ref="E370:F370"/>
    <mergeCell ref="G370:H370"/>
    <mergeCell ref="G371:I371"/>
    <mergeCell ref="E372:F372"/>
    <mergeCell ref="G372:I372"/>
    <mergeCell ref="G373:I373"/>
    <mergeCell ref="A382:A385"/>
    <mergeCell ref="E382:F382"/>
    <mergeCell ref="G382:H382"/>
    <mergeCell ref="G383:I383"/>
    <mergeCell ref="E384:F384"/>
    <mergeCell ref="G384:I384"/>
    <mergeCell ref="G385:I385"/>
    <mergeCell ref="A378:A381"/>
    <mergeCell ref="E378:F378"/>
    <mergeCell ref="G378:H378"/>
    <mergeCell ref="G379:I379"/>
    <mergeCell ref="E380:F380"/>
    <mergeCell ref="G380:I380"/>
    <mergeCell ref="G381:I381"/>
    <mergeCell ref="A390:A393"/>
    <mergeCell ref="E390:F390"/>
    <mergeCell ref="G390:H390"/>
    <mergeCell ref="G391:I391"/>
    <mergeCell ref="E392:F392"/>
    <mergeCell ref="G392:I392"/>
    <mergeCell ref="G393:I393"/>
    <mergeCell ref="A386:A389"/>
    <mergeCell ref="E386:F386"/>
    <mergeCell ref="G386:H386"/>
    <mergeCell ref="G387:I387"/>
    <mergeCell ref="E388:F388"/>
    <mergeCell ref="G388:I388"/>
    <mergeCell ref="G389:I389"/>
    <mergeCell ref="A398:A401"/>
    <mergeCell ref="E398:F398"/>
    <mergeCell ref="G398:H398"/>
    <mergeCell ref="G399:I399"/>
    <mergeCell ref="E400:F400"/>
    <mergeCell ref="G400:I400"/>
    <mergeCell ref="G401:I401"/>
    <mergeCell ref="A394:A397"/>
    <mergeCell ref="E394:F394"/>
    <mergeCell ref="G394:H394"/>
    <mergeCell ref="G395:I395"/>
    <mergeCell ref="E396:F396"/>
    <mergeCell ref="G396:I396"/>
    <mergeCell ref="G397:I397"/>
    <mergeCell ref="A406:A409"/>
    <mergeCell ref="E406:F406"/>
    <mergeCell ref="G406:H406"/>
    <mergeCell ref="G407:I407"/>
    <mergeCell ref="E408:F408"/>
    <mergeCell ref="G408:I408"/>
    <mergeCell ref="G409:I409"/>
    <mergeCell ref="A402:A405"/>
    <mergeCell ref="E402:F402"/>
    <mergeCell ref="G402:H402"/>
    <mergeCell ref="G403:I403"/>
    <mergeCell ref="E404:F404"/>
    <mergeCell ref="G404:I404"/>
    <mergeCell ref="G405:I405"/>
    <mergeCell ref="A414:A417"/>
    <mergeCell ref="E414:F414"/>
    <mergeCell ref="G414:H414"/>
    <mergeCell ref="G415:I415"/>
    <mergeCell ref="E416:F416"/>
    <mergeCell ref="G416:I416"/>
    <mergeCell ref="G417:I417"/>
    <mergeCell ref="A410:A413"/>
    <mergeCell ref="E410:F410"/>
    <mergeCell ref="G410:H410"/>
    <mergeCell ref="G411:I411"/>
    <mergeCell ref="E412:F412"/>
    <mergeCell ref="G412:I412"/>
    <mergeCell ref="G413:I413"/>
    <mergeCell ref="J418:J419"/>
    <mergeCell ref="K418:K419"/>
    <mergeCell ref="L418:L419"/>
    <mergeCell ref="M418:M419"/>
    <mergeCell ref="A419:A423"/>
    <mergeCell ref="E419:F419"/>
    <mergeCell ref="G419:H419"/>
    <mergeCell ref="G420:I420"/>
    <mergeCell ref="E421:F421"/>
    <mergeCell ref="G421:I421"/>
  </mergeCells>
  <dataValidations count="50">
    <dataValidation allowBlank="1" showInputMessage="1" showErrorMessage="1" promptTitle="Indicate Negative Report" prompt="Mark an X in this box if you are submitting a negative report for this reporting period." sqref="K9:K11"/>
    <dataValidation allowBlank="1" showInputMessage="1" showErrorMessage="1" promptTitle="Input Reporting Period" prompt="Mark an X in this box if you are reporting for the period April 1st-September 30th." sqref="I9:I11 G9:G11"/>
    <dataValidation allowBlank="1" showInputMessage="1" showErrorMessage="1" promptTitle="Next Traveler Name " prompt="List traveler's first and last name here." sqref="B23 B415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dataValidation allowBlank="1" showInputMessage="1" showErrorMessage="1" promptTitle="Benefit #3- Payment in-kind" prompt="If there is a benefit #3 and it was paid in-kind, mark this box with an  x._x000a_" sqref="L21 L25 L417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dataValidation allowBlank="1" showInputMessage="1" showErrorMessage="1" promptTitle="Benefit #2- Payment in-kind" prompt="If there is a benefit #2 and it was paid in-kind, mark this box with an  x._x000a_" sqref="L20 L24 L416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dataValidation allowBlank="1" showInputMessage="1" showErrorMessage="1" promptTitle="Benefit #1- Payment in-kind" prompt="If there is a benefit #1 and it was paid in-kind, mark this box with an  x._x000a_" sqref="L414:L415 L22:L23 L18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26"/>
    <dataValidation allowBlank="1" showInputMessage="1" showErrorMessage="1" promptTitle="Benefit #3--Payment by Check" prompt="If there is a benefit #3 and it was paid by check, mark an x in this cell._x000a_" sqref="K21 K25 K417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dataValidation allowBlank="1" showInputMessage="1" showErrorMessage="1" promptTitle="Benefit #2--Payment by Check" prompt="If there is a benefit #2 and it was paid by check, mark an x in this cell._x000a_" sqref="K20 K24 K416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dataValidation allowBlank="1" showInputMessage="1" showErrorMessage="1" promptTitle="Benefit #1--Payment by Check" prompt="If there is a benefit #1 and it was paid by check, mark an x in this cell._x000a_" sqref="K414:K415 K22:K23 K18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26"/>
    <dataValidation allowBlank="1" showInputMessage="1" showErrorMessage="1" promptTitle="Benefit #3 Description" prompt="Benefit #3 description is listed here" sqref="J21 J25 J417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dataValidation allowBlank="1" showInputMessage="1" showErrorMessage="1" promptTitle="Benefit #3 Total Amount" prompt="The total amount of Benefit #3 is entered here." sqref="M21 M25 M417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dataValidation allowBlank="1" showInputMessage="1" showErrorMessage="1" promptTitle="Benefit #2 Total Amount" prompt="The total amount of Benefit #2 is entered here." sqref="M20 M24 M416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dataValidation allowBlank="1" showInputMessage="1" showErrorMessage="1" promptTitle="Benefit #2 Description" prompt="Benefit #2 description is listed here" sqref="J20 J24 J416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dataValidation allowBlank="1" showInputMessage="1" showErrorMessage="1" promptTitle="Benefit #1 Total Amount" prompt="The total amount of Benefit #1 is entered here." sqref="M414:M415 M22:M23 M18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26"/>
    <dataValidation allowBlank="1" showInputMessage="1" showErrorMessage="1" promptTitle="Benefit#1 Description" prompt="Benefit Description for Entry #1 is listed here." sqref="J414:J415 J22:J23 J18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26"/>
    <dataValidation allowBlank="1" showInputMessage="1" showErrorMessage="1" promptTitle="Travel Date(s)" prompt="List the dates of travel here expressed in the format MM/DD/YYYY-MM/DD/YYYY." sqref="F417 F25 F413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dataValidation type="date" allowBlank="1" showInputMessage="1" showErrorMessage="1" errorTitle="Data Entry Error" error="Please enter date using MM/DD/YYYY" promptTitle="Event Ending Date" prompt="List Event ending date here using the format MM/DD/YYYY." sqref="D417 D25 D413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formula1>40179</formula1>
      <formula2>73051</formula2>
    </dataValidation>
    <dataValidation allowBlank="1" showInputMessage="1" showErrorMessage="1" promptTitle="Event Sponsor" prompt="List the event sponsor here." sqref="C417 C25 C413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dataValidation allowBlank="1" showInputMessage="1" showErrorMessage="1" promptTitle="Traveler Title" prompt="List traveler's title here." sqref="B417 B25 B413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dataValidation allowBlank="1" showInputMessage="1" showErrorMessage="1" promptTitle="Location " prompt="List location of event here." sqref="F415 F23 F411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dataValidation type="date" allowBlank="1" showInputMessage="1" showErrorMessage="1" errorTitle="Text Entered Not Valid" error="Please enter date using standardized format MM/DD/YYYY." promptTitle="Event Beginning Date" prompt="Insert event beginning date using the format MM/DD/YYYY here._x000a_" sqref="D415 D23 D411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formula1>40179</formula1>
      <formula2>73051</formula2>
    </dataValidation>
    <dataValidation allowBlank="1" showInputMessage="1" showErrorMessage="1" promptTitle="Event Description" prompt="Provide event description (e.g. title of the conference) here." sqref="C415 C23 C411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dataValidation allowBlank="1" showInputMessage="1" showErrorMessage="1" promptTitle="Agency Contact Email" prompt="Delete contents of this cell and replace with agency contact's email address." sqref="D11:F11"/>
    <dataValidation allowBlank="1" showInputMessage="1" showErrorMessage="1" promptTitle="Agency Contact Name" prompt="Delete contents of this cell and enter agency contact's name" sqref="C11"/>
    <dataValidation allowBlank="1" showInputMessage="1" showErrorMessage="1" promptTitle="Sub-Agency Name" prompt="Delete contents and enter sub-agency name.  If there is no sub-agency, then delete this cell." sqref="B10:F10"/>
    <dataValidation allowBlank="1" showInputMessage="1" showErrorMessage="1" promptTitle="Reporting Agency Name" prompt="Delete contents of this cell and enter reporting agency name." sqref="B9:F9"/>
    <dataValidation allowBlank="1" showInputMessage="1" showErrorMessage="1" promptTitle="Of Pages" prompt="Enter total number of pages in workbook." sqref="L7"/>
    <dataValidation allowBlank="1" showInputMessage="1" showErrorMessage="1" promptTitle="Page Number" prompt="Enter page number referentially to the other pages in this workbook." sqref="K7"/>
    <dataValidation allowBlank="1" showInputMessage="1" showErrorMessage="1" promptTitle="Travel Date(s) Example" prompt="Travel Date is listed here." sqref="F17 F21 F29 F423"/>
    <dataValidation allowBlank="1" showInputMessage="1" showErrorMessage="1" promptTitle="Event Sponsor Example" prompt="Event Sponsor is listed here." sqref="C17 C21 C29 C423"/>
    <dataValidation allowBlank="1" showInputMessage="1" showErrorMessage="1" promptTitle="Traveler Title Example" prompt="Traveler Title is listed here." sqref="B17 B21 B29 B423"/>
    <dataValidation allowBlank="1" showInputMessage="1" showErrorMessage="1" promptTitle="Location Example" prompt="Location listed here." sqref="F15 F19 F27 E420"/>
    <dataValidation allowBlank="1" showInputMessage="1" showErrorMessage="1" promptTitle="Event Description Example" prompt="Event Description listed here._x000a_" sqref="C15 C19 C27 C420"/>
    <dataValidation allowBlank="1" showInputMessage="1" showErrorMessage="1" promptTitle="Traveler Name Example" prompt="Traveler Name Listed Here" sqref="B15 B19 B27 B420"/>
    <dataValidation type="date" allowBlank="1" showInputMessage="1" showErrorMessage="1" errorTitle="Data Entry Error" error="Please enter date using MM/DD/YYYY" promptTitle="Event Ending Date Example" prompt="Event ending date is listed here using the form MM/DD/YYYY." sqref="D17 D21 D29 D423">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D19 D27 D420">
      <formula1>40179</formula1>
      <formula2>73051</formula2>
    </dataValidation>
    <dataValidation type="whole" allowBlank="1" showInputMessage="1" showErrorMessage="1" promptTitle="Year" prompt="Enter the current year here.  It will populate the correct year in the rest of the form." sqref="M7">
      <formula1>2011</formula1>
      <formula2>2050</formula2>
    </dataValidation>
    <dataValidation allowBlank="1" showInputMessage="1" showErrorMessage="1" promptTitle="Benefit #3 Total Amount Example" prompt="The total amount of Benefit #3 is entered here." sqref="M17 M29 K424:M424"/>
    <dataValidation allowBlank="1" showInputMessage="1" showErrorMessage="1" promptTitle="Benefit #2 Total Amount Example" prompt="The total amount of Benefit #2 is entered here." sqref="M16 M28 M420:M423"/>
    <dataValidation allowBlank="1" showInputMessage="1" showErrorMessage="1" promptTitle="Payment #2-- Payment in-kind" prompt="If payment type for benefit #2 was in-kind, this box would contain an x." sqref="L16 L28 L421"/>
    <dataValidation allowBlank="1" showInputMessage="1" showErrorMessage="1" promptTitle="Benefit #3-- Payment in-kind" prompt="Since the payment type for benefit #3 was in-kind, this box contains an x." sqref="L17 L29 L422:L423"/>
    <dataValidation allowBlank="1" showInputMessage="1" showErrorMessage="1" promptTitle="Benefit #3-- Payment by Check" prompt="If payment type for benefit #3 was by check, this box would contain an x." sqref="K17 K29 K422"/>
    <dataValidation allowBlank="1" showInputMessage="1" showErrorMessage="1" promptTitle="Benefit #2-- Payment by Check" prompt="Since benefit #2 was paid by check, this box contains an x." sqref="K16 K28 K421"/>
    <dataValidation allowBlank="1" showInputMessage="1" showErrorMessage="1" promptTitle="Benefit #3 Description Example" prompt="Benefit #3 description is listed here" sqref="J17 J29 J424 J423:K423 J422 J27"/>
    <dataValidation allowBlank="1" showInputMessage="1" showErrorMessage="1" promptTitle="Benefit #2 Description Example" prompt="Benefit #2 description is listed here" sqref="J16 J28 J421"/>
    <dataValidation allowBlank="1" showInputMessage="1" showErrorMessage="1" promptTitle="Benefit #1 Total Amount Example" prompt="The total amount of Benefit #1 is entered here." sqref="M15 M19 M27"/>
    <dataValidation allowBlank="1" showInputMessage="1" showErrorMessage="1" promptTitle="Benefit #1-- Payment in-kind" prompt="Since the payment type for benefit #1 was in-kind, this box contains an x." sqref="L15 L19 L27 L420"/>
    <dataValidation allowBlank="1" showInputMessage="1" showErrorMessage="1" promptTitle="Benefit #1--Payment by Check" prompt="If payment type for benefit #1 was by check, this box would contain an x." sqref="K15 K19 K27 K420"/>
    <dataValidation allowBlank="1" showInputMessage="1" showErrorMessage="1" promptTitle="Benefit#1 Description Example" prompt="Benefit Description for Entry #1 is listed here." sqref="J15 J19 P27 J420"/>
    <dataValidation allowBlank="1" showInputMessage="1" showErrorMessage="1" promptTitle="Benefit Source" prompt="List the benefit source here." sqref="G15:I15 G411:I411 G415:I415 G17:I17 G25:I25 G407:I407 G19:I19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27:I27 G29:I29 G420:I420 G423:I423"/>
  </dataValidations>
  <hyperlinks>
    <hyperlink ref="D11" r:id="rId1"/>
  </hyperlink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HHSH IHS</vt:lpstr>
      <vt:lpstr>HHSH CDC</vt:lpstr>
      <vt:lpstr>HHSN NIH</vt:lpstr>
      <vt:lpstr>HHSPA OS</vt:lpstr>
      <vt:lpstr>'HHSH CDC'!Others</vt:lpstr>
      <vt:lpstr>'HHSH IHS'!Print_Area</vt:lpstr>
      <vt:lpstr>'HHSPA OS'!Print_Area</vt:lpstr>
      <vt:lpstr>'HHSH IHS'!Print_Titles</vt:lpstr>
      <vt:lpstr>'HHSPA OS'!Print_Titles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Lazor, Ronald (OS/ASA/PSC/RLO) (CTR)</dc:creator>
  <cp:lastModifiedBy>Gwen Cannon-Jenkins</cp:lastModifiedBy>
  <dcterms:created xsi:type="dcterms:W3CDTF">2022-05-13T11:53:11Z</dcterms:created>
  <dcterms:modified xsi:type="dcterms:W3CDTF">2022-05-18T12:44:17Z</dcterms:modified>
</cp:coreProperties>
</file>